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340" windowHeight="6990"/>
  </bookViews>
  <sheets>
    <sheet name="Консолідований перелік 10.11.25" sheetId="1" r:id="rId1"/>
  </sheets>
  <definedNames>
    <definedName name="_xlnm._FilterDatabase" localSheetId="0" hidden="1">'Консолідований перелік 10.11.25'!$A$6:$J$15</definedName>
    <definedName name="_xlnm.Print_Titles" localSheetId="0">'Консолідований перелік 10.11.25'!$4:$6</definedName>
    <definedName name="_xlnm.Print_Area" localSheetId="0">'Консолідований перелік 10.11.25'!$A$1:$K$23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3" i="1"/>
  <c r="H23"/>
  <c r="I23"/>
  <c r="F23"/>
  <c r="G16"/>
  <c r="H16"/>
  <c r="I16"/>
  <c r="F16"/>
  <c r="I22"/>
  <c r="G12"/>
  <c r="H12"/>
  <c r="I12"/>
  <c r="F12"/>
  <c r="F7"/>
  <c r="I11"/>
  <c r="I9"/>
  <c r="G7" l="1"/>
  <c r="H7"/>
  <c r="I7"/>
</calcChain>
</file>

<file path=xl/sharedStrings.xml><?xml version="1.0" encoding="utf-8"?>
<sst xmlns="http://schemas.openxmlformats.org/spreadsheetml/2006/main" count="63" uniqueCount="40">
  <si>
    <t>№ п/п</t>
  </si>
  <si>
    <t>Назва публічного інвестиційного проекту/програми публічних інвестицій</t>
  </si>
  <si>
    <t>Сектор / галузь</t>
  </si>
  <si>
    <t xml:space="preserve">Розпочаті публічні інвестиційні проекти (програми публічних інвестицій):  </t>
  </si>
  <si>
    <t xml:space="preserve">Нові публічні інвестиційні проекти (програми публічних інвестицій):  </t>
  </si>
  <si>
    <t>ГРК</t>
  </si>
  <si>
    <t>Освіта і наука</t>
  </si>
  <si>
    <t>тис грн</t>
  </si>
  <si>
    <t>Разом 2026-2028 рр</t>
  </si>
  <si>
    <t>Джерела та механізм фінансового забезпечення</t>
  </si>
  <si>
    <t>Розподіл публічних інвестицій на підготовку та реалізацію публічних інвестиційних проектів та програм публічних інвестицій</t>
  </si>
  <si>
    <t>2026 рік</t>
  </si>
  <si>
    <t>2027 рік</t>
  </si>
  <si>
    <t>2028 рік</t>
  </si>
  <si>
    <t>Ідентифікаційний номер</t>
  </si>
  <si>
    <t>Бал за пріоритезацією в Єдиному проектному портфелі публічних інвестицій держави (для нових проектів, програм)</t>
  </si>
  <si>
    <t xml:space="preserve">Освіта і наука </t>
  </si>
  <si>
    <t>Муніципальна інфраструктура та послуги</t>
  </si>
  <si>
    <t>РАЗОМ за секторами (галузями)</t>
  </si>
  <si>
    <t>спеціальний фонд місцевого бюджету, субвенція з  державного бюджету</t>
  </si>
  <si>
    <t xml:space="preserve">Консолідований перелік 
публічних інвестиційних проектів та програм публічних інвестицій єдиного проектного портфеля публічних інвестицій Мозолевської сільської територіальної громади і розподіл публічних інвестицій на їх підготовку та реалізацію на 2026-2028 роки у розрізі джерел і механізмів фінансового забезпечення
</t>
  </si>
  <si>
    <t>Реконструкція системи електропостачання із встановленням гібридної сонячної електростанції з акумуляторними батареями на даху будівлі Мозолевського опорного ліцею Мозолевської сільської ради, за адресою: вул Центральна,17, с.Мозолевське Нікопольського району Дніпропетровської області</t>
  </si>
  <si>
    <t>101225-1A853BFA</t>
  </si>
  <si>
    <t>спеціальний фонд місцевого бюджету</t>
  </si>
  <si>
    <t>Виконавчий комітет Мозолевської сільської ради Нікопольського району Дніпропетровської області</t>
  </si>
  <si>
    <t>Забезпечення закладів загальної середньої освіти Мозолевської сільської ради засобами навчання та обладнанням в межах впровадження реформи "Нова українська школа"</t>
  </si>
  <si>
    <t>131225-62E6AECC</t>
  </si>
  <si>
    <t>Транспорт</t>
  </si>
  <si>
    <t>Реконструкція покриття проїзної частини ділянки вул. Соборна в с. Мозолевське Нікопольського району Дніпропетровської області</t>
  </si>
  <si>
    <t>251125-625702C2</t>
  </si>
  <si>
    <t>Реконструкція покриття проїзної частини ділянки вул. Перемоги в с. Мозолевське Нікопольського району Дніпропетровської області</t>
  </si>
  <si>
    <t>271125-68550FF9</t>
  </si>
  <si>
    <t>Реконструкція частини водопроводу с.Павлопілля Нікопольського району Дніпропетровської області</t>
  </si>
  <si>
    <t>121125-551B4D96</t>
  </si>
  <si>
    <t>Реконструкція водопроводу по вул. Набережна в с. Криничувате Нікопольського району Дніпропетровської області</t>
  </si>
  <si>
    <t>121125-56DC437F</t>
  </si>
  <si>
    <t>Реконструкція водопровідної мережі по вул Калинова в с.Веселе Нікопольського району Дніпропетровської області"</t>
  </si>
  <si>
    <t>121125-B07B2161</t>
  </si>
  <si>
    <t>Реконструкція водопровідної мережі питної води вул. Зелена в с. Південне Нікопольського району Дніпропетровської області</t>
  </si>
  <si>
    <t>171125-DC4D9EC6</t>
  </si>
</sst>
</file>

<file path=xl/styles.xml><?xml version="1.0" encoding="utf-8"?>
<styleSheet xmlns="http://schemas.openxmlformats.org/spreadsheetml/2006/main">
  <numFmts count="4">
    <numFmt numFmtId="43" formatCode="_-* #,##0.00\ _₽_-;\-* #,##0.00\ _₽_-;_-* &quot;-&quot;??\ _₽_-;_-@_-"/>
    <numFmt numFmtId="164" formatCode="#,##0.0"/>
    <numFmt numFmtId="165" formatCode="#,##0.000"/>
    <numFmt numFmtId="166" formatCode="_-* #,##0.000\ _₽_-;\-* #,##0.000\ _₽_-;_-* &quot;-&quot;??\ _₽_-;_-@_-"/>
  </numFmts>
  <fonts count="15">
    <font>
      <sz val="11"/>
      <name val="Calibri"/>
      <scheme val="minor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1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name val="Calibri"/>
      <scheme val="minor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7" fillId="0" borderId="0"/>
    <xf numFmtId="43" fontId="13" fillId="0" borderId="0" applyFont="0" applyFill="0" applyBorder="0" applyAlignment="0" applyProtection="0"/>
    <xf numFmtId="0" fontId="14" fillId="0" borderId="0"/>
  </cellStyleXfs>
  <cellXfs count="60">
    <xf numFmtId="0" fontId="0" fillId="0" borderId="0" xfId="0"/>
    <xf numFmtId="0" fontId="1" fillId="0" borderId="0" xfId="0" applyFont="1"/>
    <xf numFmtId="0" fontId="5" fillId="0" borderId="0" xfId="0" applyFont="1"/>
    <xf numFmtId="0" fontId="3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3" borderId="1" xfId="0" applyFont="1" applyFill="1" applyBorder="1" applyAlignment="1">
      <alignment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/>
    </xf>
    <xf numFmtId="164" fontId="9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/>
    </xf>
    <xf numFmtId="164" fontId="3" fillId="3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64" fontId="11" fillId="2" borderId="1" xfId="0" applyNumberFormat="1" applyFont="1" applyFill="1" applyBorder="1" applyAlignment="1">
      <alignment horizontal="center" vertical="center"/>
    </xf>
    <xf numFmtId="164" fontId="11" fillId="0" borderId="1" xfId="0" applyNumberFormat="1" applyFont="1" applyBorder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0" fillId="2" borderId="0" xfId="0" applyFill="1" applyAlignment="1">
      <alignment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 shrinkToFit="1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0" fontId="9" fillId="2" borderId="1" xfId="0" applyNumberFormat="1" applyFont="1" applyFill="1" applyBorder="1" applyAlignment="1">
      <alignment horizontal="center" vertical="center" wrapText="1" shrinkToFit="1"/>
    </xf>
    <xf numFmtId="0" fontId="2" fillId="0" borderId="1" xfId="3" applyFont="1" applyBorder="1" applyAlignment="1">
      <alignment horizontal="center" vertical="center" wrapText="1"/>
    </xf>
    <xf numFmtId="4" fontId="9" fillId="2" borderId="1" xfId="0" applyNumberFormat="1" applyFont="1" applyFill="1" applyBorder="1" applyAlignment="1">
      <alignment horizontal="center" vertical="center"/>
    </xf>
    <xf numFmtId="165" fontId="9" fillId="2" borderId="1" xfId="0" applyNumberFormat="1" applyFont="1" applyFill="1" applyBorder="1" applyAlignment="1">
      <alignment horizontal="center" vertical="center"/>
    </xf>
    <xf numFmtId="165" fontId="3" fillId="3" borderId="1" xfId="0" applyNumberFormat="1" applyFont="1" applyFill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  <xf numFmtId="166" fontId="2" fillId="0" borderId="1" xfId="2" applyNumberFormat="1" applyFont="1" applyBorder="1" applyAlignment="1">
      <alignment horizontal="center" vertical="center"/>
    </xf>
    <xf numFmtId="165" fontId="2" fillId="2" borderId="1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/>
    </xf>
    <xf numFmtId="0" fontId="2" fillId="0" borderId="1" xfId="0" applyFont="1" applyBorder="1"/>
  </cellXfs>
  <cellStyles count="4">
    <cellStyle name="Звичайний 2" xfId="1"/>
    <cellStyle name="Обычный" xfId="0" builtinId="0"/>
    <cellStyle name="Обычный 2" xfId="3"/>
    <cellStyle name="Финансовый" xfId="2" builtinId="3"/>
  </cellStyles>
  <dxfs count="1"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96"/>
  <sheetViews>
    <sheetView tabSelected="1" zoomScale="70" zoomScaleNormal="70" zoomScaleSheetLayoutView="41" workbookViewId="0">
      <pane ySplit="6" topLeftCell="A7" activePane="bottomLeft" state="frozen"/>
      <selection activeCell="B1" sqref="B1"/>
      <selection pane="bottomLeft" activeCell="E9" sqref="E9"/>
    </sheetView>
  </sheetViews>
  <sheetFormatPr defaultColWidth="14.42578125" defaultRowHeight="15" customHeight="1"/>
  <cols>
    <col min="1" max="1" width="5" customWidth="1"/>
    <col min="2" max="2" width="23.5703125" style="5" customWidth="1"/>
    <col min="3" max="3" width="36.140625" style="5" customWidth="1"/>
    <col min="4" max="4" width="13.42578125" style="4" customWidth="1"/>
    <col min="5" max="5" width="26.28515625" style="5" customWidth="1"/>
    <col min="6" max="6" width="19.28515625" style="4" customWidth="1"/>
    <col min="7" max="7" width="17.85546875" style="4" customWidth="1"/>
    <col min="8" max="8" width="20.140625" style="4" customWidth="1"/>
    <col min="9" max="9" width="20.42578125" style="4" customWidth="1"/>
    <col min="10" max="10" width="38.140625" style="28" customWidth="1"/>
    <col min="11" max="11" width="35.42578125" style="5" customWidth="1"/>
  </cols>
  <sheetData>
    <row r="1" spans="1:11" ht="45.75" customHeight="1">
      <c r="J1" s="48"/>
      <c r="K1" s="48"/>
    </row>
    <row r="2" spans="1:11" ht="99.75" customHeight="1">
      <c r="A2" s="53" t="s">
        <v>20</v>
      </c>
      <c r="B2" s="53"/>
      <c r="C2" s="53"/>
      <c r="D2" s="53"/>
      <c r="E2" s="53"/>
      <c r="F2" s="53"/>
      <c r="G2" s="53"/>
      <c r="H2" s="53"/>
      <c r="I2" s="53"/>
      <c r="J2" s="53"/>
      <c r="K2" s="53"/>
    </row>
    <row r="3" spans="1:11" ht="18.75">
      <c r="A3" s="1"/>
      <c r="B3" s="7"/>
      <c r="C3" s="7"/>
      <c r="D3" s="6"/>
      <c r="E3" s="7"/>
      <c r="F3" s="6"/>
      <c r="G3" s="6"/>
      <c r="H3" s="6"/>
      <c r="I3" s="6"/>
      <c r="J3" s="25"/>
      <c r="K3" s="10" t="s">
        <v>7</v>
      </c>
    </row>
    <row r="4" spans="1:11" ht="58.5" customHeight="1">
      <c r="A4" s="50" t="s">
        <v>0</v>
      </c>
      <c r="B4" s="50" t="s">
        <v>14</v>
      </c>
      <c r="C4" s="50" t="s">
        <v>1</v>
      </c>
      <c r="D4" s="50" t="s">
        <v>2</v>
      </c>
      <c r="E4" s="50" t="s">
        <v>15</v>
      </c>
      <c r="F4" s="50" t="s">
        <v>10</v>
      </c>
      <c r="G4" s="50"/>
      <c r="H4" s="50"/>
      <c r="I4" s="50"/>
      <c r="J4" s="54" t="s">
        <v>9</v>
      </c>
      <c r="K4" s="54" t="s">
        <v>5</v>
      </c>
    </row>
    <row r="5" spans="1:11" ht="57" customHeight="1">
      <c r="A5" s="59"/>
      <c r="B5" s="55"/>
      <c r="C5" s="55"/>
      <c r="D5" s="52"/>
      <c r="E5" s="50"/>
      <c r="F5" s="51" t="s">
        <v>11</v>
      </c>
      <c r="G5" s="51" t="s">
        <v>12</v>
      </c>
      <c r="H5" s="51" t="s">
        <v>13</v>
      </c>
      <c r="I5" s="51" t="s">
        <v>8</v>
      </c>
      <c r="J5" s="56"/>
      <c r="K5" s="54"/>
    </row>
    <row r="6" spans="1:11" ht="22.5" hidden="1" customHeight="1">
      <c r="A6" s="59"/>
      <c r="B6" s="55"/>
      <c r="C6" s="55"/>
      <c r="D6" s="52"/>
      <c r="E6" s="50"/>
      <c r="F6" s="52"/>
      <c r="G6" s="52"/>
      <c r="H6" s="52"/>
      <c r="I6" s="51"/>
      <c r="J6" s="56"/>
      <c r="K6" s="54"/>
    </row>
    <row r="7" spans="1:11" ht="22.5" customHeight="1">
      <c r="A7" s="8"/>
      <c r="B7" s="13" t="s">
        <v>16</v>
      </c>
      <c r="C7" s="16"/>
      <c r="D7" s="17"/>
      <c r="E7" s="16"/>
      <c r="F7" s="18">
        <f>SUM(F9:F11)</f>
        <v>4044.277</v>
      </c>
      <c r="G7" s="18">
        <f>SUM(G9:G11)</f>
        <v>3705.723</v>
      </c>
      <c r="H7" s="18">
        <f>SUM(H9:H11)</f>
        <v>0</v>
      </c>
      <c r="I7" s="18">
        <f>SUM(I9:I11)</f>
        <v>7750</v>
      </c>
      <c r="J7" s="16"/>
      <c r="K7" s="16"/>
    </row>
    <row r="8" spans="1:11" ht="32.25" customHeight="1">
      <c r="A8" s="50" t="s">
        <v>3</v>
      </c>
      <c r="B8" s="50"/>
      <c r="C8" s="50"/>
      <c r="D8" s="50"/>
      <c r="E8" s="19"/>
      <c r="F8" s="20"/>
      <c r="G8" s="20"/>
      <c r="H8" s="20"/>
      <c r="I8" s="20"/>
      <c r="J8" s="26"/>
      <c r="K8" s="19"/>
    </row>
    <row r="9" spans="1:11" s="31" customFormat="1" ht="103.5" customHeight="1">
      <c r="A9" s="15"/>
      <c r="B9" s="29" t="s">
        <v>26</v>
      </c>
      <c r="C9" s="30" t="s">
        <v>25</v>
      </c>
      <c r="D9" s="27" t="s">
        <v>6</v>
      </c>
      <c r="E9" s="15"/>
      <c r="F9" s="14">
        <v>750</v>
      </c>
      <c r="G9" s="14">
        <v>0</v>
      </c>
      <c r="H9" s="14">
        <v>0</v>
      </c>
      <c r="I9" s="14">
        <f>F9+G9+H9</f>
        <v>750</v>
      </c>
      <c r="J9" s="15" t="s">
        <v>19</v>
      </c>
      <c r="K9" s="27" t="s">
        <v>24</v>
      </c>
    </row>
    <row r="10" spans="1:11" s="2" customFormat="1" ht="33" customHeight="1">
      <c r="A10" s="50" t="s">
        <v>4</v>
      </c>
      <c r="B10" s="50"/>
      <c r="C10" s="50"/>
      <c r="D10" s="50"/>
      <c r="E10" s="11"/>
      <c r="F10" s="23"/>
      <c r="G10" s="24"/>
      <c r="H10" s="24"/>
      <c r="I10" s="23"/>
      <c r="J10" s="21"/>
      <c r="K10" s="22"/>
    </row>
    <row r="11" spans="1:11" s="31" customFormat="1" ht="81" customHeight="1">
      <c r="A11" s="15"/>
      <c r="B11" s="40" t="s">
        <v>22</v>
      </c>
      <c r="C11" s="39" t="s">
        <v>21</v>
      </c>
      <c r="D11" s="27" t="s">
        <v>6</v>
      </c>
      <c r="E11" s="15"/>
      <c r="F11" s="42">
        <v>3294.277</v>
      </c>
      <c r="G11" s="42">
        <v>3705.723</v>
      </c>
      <c r="H11" s="14">
        <v>0</v>
      </c>
      <c r="I11" s="14">
        <f>F11+G11+H11</f>
        <v>7000</v>
      </c>
      <c r="J11" s="15" t="s">
        <v>23</v>
      </c>
      <c r="K11" s="27" t="s">
        <v>24</v>
      </c>
    </row>
    <row r="12" spans="1:11" ht="29.25" customHeight="1">
      <c r="A12" s="3"/>
      <c r="B12" s="38" t="s">
        <v>27</v>
      </c>
      <c r="C12" s="13"/>
      <c r="D12" s="17"/>
      <c r="E12" s="16"/>
      <c r="F12" s="18">
        <f>F15+F14</f>
        <v>400</v>
      </c>
      <c r="G12" s="43">
        <f>G15+G14</f>
        <v>2206.768</v>
      </c>
      <c r="H12" s="43">
        <f>H15+H14</f>
        <v>2454.0639999999999</v>
      </c>
      <c r="I12" s="43">
        <f>I15+I14</f>
        <v>5060.8320000000003</v>
      </c>
      <c r="J12" s="16"/>
      <c r="K12" s="16"/>
    </row>
    <row r="13" spans="1:11" ht="30.75" customHeight="1">
      <c r="A13" s="50" t="s">
        <v>4</v>
      </c>
      <c r="B13" s="50"/>
      <c r="C13" s="50"/>
      <c r="D13" s="50"/>
      <c r="E13" s="19"/>
      <c r="F13" s="20"/>
      <c r="G13" s="20"/>
      <c r="H13" s="20"/>
      <c r="I13" s="20"/>
      <c r="J13" s="26"/>
      <c r="K13" s="19"/>
    </row>
    <row r="14" spans="1:11" ht="77.25" customHeight="1">
      <c r="A14" s="35"/>
      <c r="B14" s="36" t="s">
        <v>31</v>
      </c>
      <c r="C14" s="36" t="s">
        <v>30</v>
      </c>
      <c r="D14" s="36" t="s">
        <v>27</v>
      </c>
      <c r="E14" s="37"/>
      <c r="F14" s="44">
        <v>200</v>
      </c>
      <c r="G14" s="44">
        <v>1200</v>
      </c>
      <c r="H14" s="45">
        <v>2454.0639999999999</v>
      </c>
      <c r="I14" s="46">
        <v>3854.0639999999999</v>
      </c>
      <c r="J14" s="15" t="s">
        <v>23</v>
      </c>
      <c r="K14" s="27" t="s">
        <v>24</v>
      </c>
    </row>
    <row r="15" spans="1:11" s="31" customFormat="1" ht="118.5" customHeight="1">
      <c r="A15" s="15"/>
      <c r="B15" s="29" t="s">
        <v>29</v>
      </c>
      <c r="C15" s="30" t="s">
        <v>28</v>
      </c>
      <c r="D15" s="27" t="s">
        <v>27</v>
      </c>
      <c r="E15" s="15"/>
      <c r="F15" s="14">
        <v>200</v>
      </c>
      <c r="G15" s="42">
        <v>1006.768</v>
      </c>
      <c r="H15" s="14">
        <v>0</v>
      </c>
      <c r="I15" s="42">
        <v>1206.768</v>
      </c>
      <c r="J15" s="15" t="s">
        <v>23</v>
      </c>
      <c r="K15" s="27" t="s">
        <v>24</v>
      </c>
    </row>
    <row r="16" spans="1:11" ht="20.25" customHeight="1">
      <c r="A16" s="3"/>
      <c r="B16" s="58" t="s">
        <v>17</v>
      </c>
      <c r="C16" s="58"/>
      <c r="D16" s="58"/>
      <c r="E16" s="16"/>
      <c r="F16" s="43">
        <f>F20+F22+F19+F18</f>
        <v>7860.8729999999996</v>
      </c>
      <c r="G16" s="18">
        <f t="shared" ref="G16:I16" si="0">G20+G22+G19+G18</f>
        <v>1200</v>
      </c>
      <c r="H16" s="43">
        <f t="shared" si="0"/>
        <v>827.67600000000004</v>
      </c>
      <c r="I16" s="43">
        <f t="shared" si="0"/>
        <v>9888.5489999999991</v>
      </c>
      <c r="J16" s="16"/>
      <c r="K16" s="16"/>
    </row>
    <row r="17" spans="1:11" ht="39" customHeight="1">
      <c r="A17" s="50" t="s">
        <v>3</v>
      </c>
      <c r="B17" s="50"/>
      <c r="C17" s="50"/>
      <c r="D17" s="50"/>
      <c r="E17" s="19"/>
      <c r="F17" s="20"/>
      <c r="G17" s="20"/>
      <c r="H17" s="20"/>
      <c r="I17" s="20"/>
      <c r="J17" s="26"/>
      <c r="K17" s="19"/>
    </row>
    <row r="18" spans="1:11" ht="86.25" customHeight="1">
      <c r="A18" s="35"/>
      <c r="B18" s="36" t="s">
        <v>33</v>
      </c>
      <c r="C18" s="36" t="s">
        <v>32</v>
      </c>
      <c r="D18" s="36" t="s">
        <v>17</v>
      </c>
      <c r="E18" s="37"/>
      <c r="F18" s="45">
        <v>5237.7150000000001</v>
      </c>
      <c r="G18" s="44">
        <v>0</v>
      </c>
      <c r="H18" s="44">
        <v>0</v>
      </c>
      <c r="I18" s="45">
        <v>5237.7150000000001</v>
      </c>
      <c r="J18" s="15" t="s">
        <v>23</v>
      </c>
      <c r="K18" s="27" t="s">
        <v>24</v>
      </c>
    </row>
    <row r="19" spans="1:11" ht="86.25" customHeight="1">
      <c r="A19" s="35"/>
      <c r="B19" s="36" t="s">
        <v>37</v>
      </c>
      <c r="C19" s="36" t="s">
        <v>36</v>
      </c>
      <c r="D19" s="36" t="s">
        <v>17</v>
      </c>
      <c r="E19" s="37"/>
      <c r="F19" s="45">
        <v>1210.578</v>
      </c>
      <c r="G19" s="44">
        <v>0</v>
      </c>
      <c r="H19" s="44">
        <v>0</v>
      </c>
      <c r="I19" s="45">
        <v>1210.578</v>
      </c>
      <c r="J19" s="15" t="s">
        <v>23</v>
      </c>
      <c r="K19" s="27" t="s">
        <v>24</v>
      </c>
    </row>
    <row r="20" spans="1:11" s="31" customFormat="1" ht="78.75">
      <c r="A20" s="15"/>
      <c r="B20" s="29" t="s">
        <v>35</v>
      </c>
      <c r="C20" s="32" t="s">
        <v>34</v>
      </c>
      <c r="D20" s="29" t="s">
        <v>17</v>
      </c>
      <c r="E20" s="33"/>
      <c r="F20" s="41">
        <v>1312.58</v>
      </c>
      <c r="G20" s="14">
        <v>0</v>
      </c>
      <c r="H20" s="14">
        <v>0</v>
      </c>
      <c r="I20" s="41">
        <v>1312.58</v>
      </c>
      <c r="J20" s="15" t="s">
        <v>23</v>
      </c>
      <c r="K20" s="27" t="s">
        <v>24</v>
      </c>
    </row>
    <row r="21" spans="1:11" ht="28.5" customHeight="1">
      <c r="A21" s="50" t="s">
        <v>4</v>
      </c>
      <c r="B21" s="50"/>
      <c r="C21" s="50"/>
      <c r="D21" s="50"/>
      <c r="E21" s="19"/>
      <c r="F21" s="20"/>
      <c r="G21" s="20"/>
      <c r="H21" s="20"/>
      <c r="I21" s="14"/>
      <c r="J21" s="26"/>
      <c r="K21" s="19"/>
    </row>
    <row r="22" spans="1:11" s="31" customFormat="1" ht="78.75">
      <c r="A22" s="15"/>
      <c r="B22" s="29" t="s">
        <v>39</v>
      </c>
      <c r="C22" s="30" t="s">
        <v>38</v>
      </c>
      <c r="D22" s="29" t="s">
        <v>17</v>
      </c>
      <c r="E22" s="26"/>
      <c r="F22" s="34">
        <v>100</v>
      </c>
      <c r="G22" s="34">
        <v>1200</v>
      </c>
      <c r="H22" s="47">
        <v>827.67600000000004</v>
      </c>
      <c r="I22" s="42">
        <f>F22+G22+H22</f>
        <v>2127.6759999999999</v>
      </c>
      <c r="J22" s="15" t="s">
        <v>23</v>
      </c>
      <c r="K22" s="27" t="s">
        <v>24</v>
      </c>
    </row>
    <row r="23" spans="1:11" s="2" customFormat="1" ht="28.5" customHeight="1">
      <c r="A23" s="3"/>
      <c r="B23" s="57" t="s">
        <v>18</v>
      </c>
      <c r="C23" s="57"/>
      <c r="D23" s="3"/>
      <c r="E23" s="3"/>
      <c r="F23" s="9">
        <f>F12+F16+F7</f>
        <v>12305.15</v>
      </c>
      <c r="G23" s="9">
        <f t="shared" ref="G23:I23" si="1">G12+G16+G7</f>
        <v>7112.491</v>
      </c>
      <c r="H23" s="9">
        <f t="shared" si="1"/>
        <v>3281.74</v>
      </c>
      <c r="I23" s="9">
        <f t="shared" si="1"/>
        <v>22699.381000000001</v>
      </c>
      <c r="J23" s="3"/>
      <c r="K23" s="3"/>
    </row>
    <row r="24" spans="1:11" ht="14.25" customHeight="1">
      <c r="K24" s="12"/>
    </row>
    <row r="25" spans="1:11" ht="15.75" hidden="1" customHeight="1"/>
    <row r="26" spans="1:11" ht="45.75" customHeight="1">
      <c r="C26" s="48"/>
      <c r="D26" s="49"/>
      <c r="E26" s="49"/>
      <c r="F26" s="49"/>
      <c r="G26" s="49"/>
      <c r="H26" s="49"/>
      <c r="I26" s="49"/>
    </row>
    <row r="27" spans="1:11" ht="60.75" customHeight="1">
      <c r="C27" s="49"/>
      <c r="D27" s="49"/>
      <c r="E27" s="49"/>
      <c r="F27" s="49"/>
      <c r="G27" s="49"/>
      <c r="H27" s="49"/>
      <c r="I27" s="49"/>
    </row>
    <row r="28" spans="1:11" ht="15.75" customHeight="1"/>
    <row r="29" spans="1:11" ht="15.75" customHeight="1"/>
    <row r="30" spans="1:11" ht="15.75" customHeight="1"/>
    <row r="31" spans="1:11" ht="15.75" customHeight="1"/>
    <row r="32" spans="1:11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</sheetData>
  <mergeCells count="22">
    <mergeCell ref="B23:C23"/>
    <mergeCell ref="B16:D16"/>
    <mergeCell ref="A17:D17"/>
    <mergeCell ref="A4:A6"/>
    <mergeCell ref="A8:D8"/>
    <mergeCell ref="A13:D13"/>
    <mergeCell ref="C26:I27"/>
    <mergeCell ref="J1:K1"/>
    <mergeCell ref="A10:D10"/>
    <mergeCell ref="F5:F6"/>
    <mergeCell ref="D4:D6"/>
    <mergeCell ref="A2:K2"/>
    <mergeCell ref="K4:K6"/>
    <mergeCell ref="C4:C6"/>
    <mergeCell ref="B4:B6"/>
    <mergeCell ref="G5:G6"/>
    <mergeCell ref="H5:H6"/>
    <mergeCell ref="I5:I6"/>
    <mergeCell ref="E4:E6"/>
    <mergeCell ref="F4:I4"/>
    <mergeCell ref="J4:J6"/>
    <mergeCell ref="A21:D21"/>
  </mergeCells>
  <conditionalFormatting sqref="B11">
    <cfRule type="expression" dxfId="0" priority="1" stopIfTrue="1">
      <formula>XFC11=1</formula>
    </cfRule>
  </conditionalFormatting>
  <printOptions horizontalCentered="1"/>
  <pageMargins left="0.11811023622047245" right="0.11811023622047245" top="0.15748031496062992" bottom="0.15748031496062992" header="0" footer="0"/>
  <pageSetup paperSize="9" scale="10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Консолідований перелік 10.11.25</vt:lpstr>
      <vt:lpstr>'Консолідований перелік 10.11.25'!Заголовки_для_печати</vt:lpstr>
      <vt:lpstr>'Консолідований перелік 10.11.25'!Область_печати</vt:lpstr>
    </vt:vector>
  </TitlesOfParts>
  <Company>MINFIN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Щітченко Ігор Вікторович</dc:creator>
  <cp:lastModifiedBy>user</cp:lastModifiedBy>
  <cp:lastPrinted>2025-11-10T14:28:33Z</cp:lastPrinted>
  <dcterms:created xsi:type="dcterms:W3CDTF">2025-01-27T07:30:32Z</dcterms:created>
  <dcterms:modified xsi:type="dcterms:W3CDTF">2026-01-29T13:32:57Z</dcterms:modified>
</cp:coreProperties>
</file>