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8" windowWidth="23256" windowHeight="12588"/>
  </bookViews>
  <sheets>
    <sheet name="Лист1" sheetId="1" r:id="rId1"/>
  </sheets>
  <definedNames>
    <definedName name="_xlnm.Print_Titles" localSheetId="0">Лист1!$8:$9</definedName>
  </definedNames>
  <calcPr calcId="145621"/>
</workbook>
</file>

<file path=xl/calcChain.xml><?xml version="1.0" encoding="utf-8"?>
<calcChain xmlns="http://schemas.openxmlformats.org/spreadsheetml/2006/main">
  <c r="H35" i="1" l="1"/>
  <c r="G19" i="1"/>
  <c r="G18" i="1" s="1"/>
  <c r="G14" i="1" s="1"/>
  <c r="G34" i="1" s="1"/>
  <c r="G35" i="1" s="1"/>
  <c r="F19" i="1"/>
  <c r="F18" i="1" s="1"/>
  <c r="F14" i="1" s="1"/>
  <c r="F34" i="1" s="1"/>
  <c r="F35" i="1" s="1"/>
  <c r="G23" i="1"/>
  <c r="F23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</calcChain>
</file>

<file path=xl/sharedStrings.xml><?xml version="1.0" encoding="utf-8"?>
<sst xmlns="http://schemas.openxmlformats.org/spreadsheetml/2006/main" count="94" uniqueCount="70">
  <si>
    <t>Аналіз виконання плану по доходах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</si>
  <si>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</si>
  <si>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</si>
  <si>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</si>
  <si>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</si>
  <si>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</si>
  <si>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</si>
  <si>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</si>
  <si>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</si>
  <si>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</si>
  <si>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</si>
  <si>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0453900000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</si>
  <si>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</si>
  <si>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</si>
  <si>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</si>
  <si>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</si>
  <si>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</si>
  <si>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</si>
  <si>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</si>
  <si>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</si>
  <si>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</si>
  <si>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</si>
  <si>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</si>
  <si>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</si>
  <si>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</si>
  <si>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</si>
  <si>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</si>
  <si>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</si>
  <si>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</si>
  <si>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</si>
  <si>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</si>
  <si>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</si>
  <si>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</si>
  <si>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</si>
  <si>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</si>
  <si>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</si>
  <si>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</si>
  <si>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</si>
  <si>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</si>
  <si>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</si>
  <si>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</si>
  <si>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</si>
  <si>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</si>
  <si>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</si>
  <si>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</si>
  <si>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</si>
  <si>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</si>
  <si>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</si>
  <si>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</si>
  <si>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</si>
  <si>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</si>
  <si>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</si>
  <si>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</si>
  <si>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</si>
  <si>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</si>
  <si>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</si>
  <si>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</si>
  <si>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</si>
  <si>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</si>
  <si>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</si>
  <si>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 </t>
  </si>
  <si>
    <t xml:space="preserve">Усього ( без урахування трансфертів) </t>
  </si>
  <si>
    <t xml:space="preserve">Усього </t>
  </si>
  <si>
    <t xml:space="preserve">                                                         по спеціальному фонду</t>
  </si>
  <si>
    <t>Додаток 2</t>
  </si>
  <si>
    <t>до рішення сільської ради</t>
  </si>
  <si>
    <t>Секретар сільської ради</t>
  </si>
  <si>
    <t>Вероніка ШЕВЧЕНКО</t>
  </si>
  <si>
    <t>за 2025 рік</t>
  </si>
  <si>
    <t>від 18.02.2026 р. №6104 - 53/VIII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</si>
</sst>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11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B1" workbookViewId="0">
      <selection activeCell="G3" sqref="G3:I3"/>
    </sheetView>
  </sheetViews>
  <sheetFormatPr defaultRowHeight="13.8" x14ac:dyDescent="0.3"/>
  <cols>
    <col min="1" max="1" width="0" hidden="1" customWidth="1"/>
    <col min="2" max="3" width="12.33203125" style="4" customWidth="1"/>
    <col min="4" max="4" width="49.109375" style="5" customWidth="1"/>
    <col min="5" max="5" width="14.88671875" style="6" customWidth="1"/>
    <col min="6" max="7" width="16" style="6" customWidth="1"/>
    <col min="8" max="8" width="14.6640625" style="6" customWidth="1"/>
    <col min="9" max="9" width="14.88671875" style="6" customWidth="1"/>
    <col min="10" max="10" width="9.33203125" style="6" bestFit="1" customWidth="1"/>
    <col min="11" max="11" width="9.109375" style="7"/>
  </cols>
  <sheetData>
    <row r="1" spans="1:10" ht="15.6" x14ac:dyDescent="0.3">
      <c r="G1" s="3" t="s">
        <v>64</v>
      </c>
    </row>
    <row r="2" spans="1:10" ht="15.6" x14ac:dyDescent="0.3">
      <c r="B2" s="8"/>
      <c r="G2" s="3" t="s">
        <v>65</v>
      </c>
    </row>
    <row r="3" spans="1:10" ht="15.6" x14ac:dyDescent="0.3">
      <c r="B3" s="9"/>
      <c r="C3" s="9"/>
      <c r="D3" s="10"/>
      <c r="E3" s="11"/>
      <c r="F3" s="11"/>
      <c r="G3" s="28" t="s">
        <v>69</v>
      </c>
      <c r="H3" s="28"/>
      <c r="I3" s="28"/>
      <c r="J3" s="11"/>
    </row>
    <row r="4" spans="1:10" ht="22.8" x14ac:dyDescent="0.4">
      <c r="B4" s="24" t="s">
        <v>0</v>
      </c>
      <c r="C4" s="25"/>
      <c r="D4" s="25"/>
      <c r="E4" s="25"/>
      <c r="F4" s="25"/>
      <c r="G4" s="25"/>
      <c r="H4" s="25"/>
      <c r="I4" s="25"/>
      <c r="J4" s="25"/>
    </row>
    <row r="5" spans="1:10" ht="17.399999999999999" x14ac:dyDescent="0.3">
      <c r="B5" s="9"/>
      <c r="C5" s="9"/>
      <c r="D5" s="27" t="s">
        <v>63</v>
      </c>
      <c r="E5" s="27"/>
      <c r="F5" s="27"/>
      <c r="G5" s="27"/>
      <c r="H5" s="27"/>
      <c r="I5" s="27"/>
      <c r="J5" s="11"/>
    </row>
    <row r="6" spans="1:10" ht="17.399999999999999" x14ac:dyDescent="0.3">
      <c r="B6" s="26" t="s">
        <v>68</v>
      </c>
      <c r="C6" s="25"/>
      <c r="D6" s="25"/>
      <c r="E6" s="25"/>
      <c r="F6" s="25"/>
      <c r="G6" s="25"/>
      <c r="H6" s="25"/>
      <c r="I6" s="25"/>
      <c r="J6" s="25"/>
    </row>
    <row r="7" spans="1:10" x14ac:dyDescent="0.3">
      <c r="E7" s="12"/>
      <c r="J7" s="13" t="s">
        <v>1</v>
      </c>
    </row>
    <row r="8" spans="1:10" ht="28.5" customHeight="1" x14ac:dyDescent="0.3">
      <c r="A8" s="1"/>
      <c r="B8" s="14" t="s">
        <v>2</v>
      </c>
      <c r="C8" s="14" t="s">
        <v>3</v>
      </c>
      <c r="D8" s="15" t="s">
        <v>4</v>
      </c>
      <c r="E8" s="16" t="s">
        <v>5</v>
      </c>
      <c r="F8" s="16" t="s">
        <v>6</v>
      </c>
      <c r="G8" s="16" t="s">
        <v>7</v>
      </c>
      <c r="H8" s="17" t="s">
        <v>8</v>
      </c>
      <c r="I8" s="17" t="s">
        <v>9</v>
      </c>
      <c r="J8" s="17" t="s">
        <v>10</v>
      </c>
    </row>
    <row r="9" spans="1:10" x14ac:dyDescent="0.3">
      <c r="A9" s="1"/>
      <c r="B9" s="18">
        <v>1</v>
      </c>
      <c r="C9" s="18">
        <v>2</v>
      </c>
      <c r="D9" s="19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</row>
    <row r="10" spans="1:10" x14ac:dyDescent="0.3">
      <c r="A10" s="2">
        <v>1</v>
      </c>
      <c r="B10" s="20" t="s">
        <v>11</v>
      </c>
      <c r="C10" s="20" t="s">
        <v>12</v>
      </c>
      <c r="D10" s="21" t="s">
        <v>13</v>
      </c>
      <c r="E10" s="22">
        <v>118600</v>
      </c>
      <c r="F10" s="22">
        <v>118600</v>
      </c>
      <c r="G10" s="22">
        <v>118600</v>
      </c>
      <c r="H10" s="22">
        <v>161147.99</v>
      </c>
      <c r="I10" s="23">
        <f t="shared" ref="I10:I35" si="0">H10-G10</f>
        <v>42547.989999999991</v>
      </c>
      <c r="J10" s="23">
        <f t="shared" ref="J10:J35" si="1">IF(G10=0,0,H10/G10*100)</f>
        <v>135.8752023608769</v>
      </c>
    </row>
    <row r="11" spans="1:10" x14ac:dyDescent="0.3">
      <c r="A11" s="2">
        <v>1</v>
      </c>
      <c r="B11" s="20" t="s">
        <v>11</v>
      </c>
      <c r="C11" s="20" t="s">
        <v>14</v>
      </c>
      <c r="D11" s="21" t="s">
        <v>15</v>
      </c>
      <c r="E11" s="22">
        <v>118600</v>
      </c>
      <c r="F11" s="22">
        <v>118600</v>
      </c>
      <c r="G11" s="22">
        <v>118600</v>
      </c>
      <c r="H11" s="22">
        <v>161147.99</v>
      </c>
      <c r="I11" s="23">
        <f t="shared" si="0"/>
        <v>42547.989999999991</v>
      </c>
      <c r="J11" s="23">
        <f t="shared" si="1"/>
        <v>135.8752023608769</v>
      </c>
    </row>
    <row r="12" spans="1:10" x14ac:dyDescent="0.3">
      <c r="A12" s="2">
        <v>1</v>
      </c>
      <c r="B12" s="20" t="s">
        <v>11</v>
      </c>
      <c r="C12" s="20" t="s">
        <v>16</v>
      </c>
      <c r="D12" s="21" t="s">
        <v>17</v>
      </c>
      <c r="E12" s="22">
        <v>118600</v>
      </c>
      <c r="F12" s="22">
        <v>118600</v>
      </c>
      <c r="G12" s="22">
        <v>118600</v>
      </c>
      <c r="H12" s="22">
        <v>161147.99</v>
      </c>
      <c r="I12" s="23">
        <f t="shared" si="0"/>
        <v>42547.989999999991</v>
      </c>
      <c r="J12" s="23">
        <f t="shared" si="1"/>
        <v>135.8752023608769</v>
      </c>
    </row>
    <row r="13" spans="1:10" ht="52.8" x14ac:dyDescent="0.3">
      <c r="A13" s="2">
        <v>0</v>
      </c>
      <c r="B13" s="20" t="s">
        <v>11</v>
      </c>
      <c r="C13" s="20" t="s">
        <v>18</v>
      </c>
      <c r="D13" s="21" t="s">
        <v>19</v>
      </c>
      <c r="E13" s="22">
        <v>118600</v>
      </c>
      <c r="F13" s="22">
        <v>118600</v>
      </c>
      <c r="G13" s="22">
        <v>118600</v>
      </c>
      <c r="H13" s="22">
        <v>161147.99</v>
      </c>
      <c r="I13" s="23">
        <f t="shared" si="0"/>
        <v>42547.989999999991</v>
      </c>
      <c r="J13" s="23">
        <f t="shared" si="1"/>
        <v>135.8752023608769</v>
      </c>
    </row>
    <row r="14" spans="1:10" x14ac:dyDescent="0.3">
      <c r="A14" s="2">
        <v>1</v>
      </c>
      <c r="B14" s="20" t="s">
        <v>11</v>
      </c>
      <c r="C14" s="20" t="s">
        <v>20</v>
      </c>
      <c r="D14" s="21" t="s">
        <v>21</v>
      </c>
      <c r="E14" s="22">
        <v>69330</v>
      </c>
      <c r="F14" s="22">
        <f>F18</f>
        <v>16685641.379999999</v>
      </c>
      <c r="G14" s="22">
        <f>G18</f>
        <v>16685641.379999999</v>
      </c>
      <c r="H14" s="22">
        <v>16694045.709999999</v>
      </c>
      <c r="I14" s="23">
        <f t="shared" si="0"/>
        <v>8404.3300000000745</v>
      </c>
      <c r="J14" s="23">
        <f t="shared" si="1"/>
        <v>100.05036863617404</v>
      </c>
    </row>
    <row r="15" spans="1:10" x14ac:dyDescent="0.3">
      <c r="A15" s="2">
        <v>1</v>
      </c>
      <c r="B15" s="20" t="s">
        <v>11</v>
      </c>
      <c r="C15" s="20" t="s">
        <v>22</v>
      </c>
      <c r="D15" s="21" t="s">
        <v>23</v>
      </c>
      <c r="E15" s="22">
        <v>0</v>
      </c>
      <c r="F15" s="22">
        <v>0</v>
      </c>
      <c r="G15" s="22">
        <v>0</v>
      </c>
      <c r="H15" s="22">
        <v>271.69</v>
      </c>
      <c r="I15" s="23">
        <f t="shared" si="0"/>
        <v>271.69</v>
      </c>
      <c r="J15" s="23">
        <f t="shared" si="1"/>
        <v>0</v>
      </c>
    </row>
    <row r="16" spans="1:10" x14ac:dyDescent="0.3">
      <c r="A16" s="2">
        <v>1</v>
      </c>
      <c r="B16" s="20" t="s">
        <v>11</v>
      </c>
      <c r="C16" s="20" t="s">
        <v>24</v>
      </c>
      <c r="D16" s="21" t="s">
        <v>25</v>
      </c>
      <c r="E16" s="22">
        <v>0</v>
      </c>
      <c r="F16" s="22">
        <v>0</v>
      </c>
      <c r="G16" s="22">
        <v>0</v>
      </c>
      <c r="H16" s="22">
        <v>271.69</v>
      </c>
      <c r="I16" s="23">
        <f t="shared" si="0"/>
        <v>271.69</v>
      </c>
      <c r="J16" s="23">
        <f t="shared" si="1"/>
        <v>0</v>
      </c>
    </row>
    <row r="17" spans="1:10" ht="39.6" x14ac:dyDescent="0.3">
      <c r="A17" s="2">
        <v>0</v>
      </c>
      <c r="B17" s="20" t="s">
        <v>11</v>
      </c>
      <c r="C17" s="20" t="s">
        <v>26</v>
      </c>
      <c r="D17" s="21" t="s">
        <v>27</v>
      </c>
      <c r="E17" s="22">
        <v>0</v>
      </c>
      <c r="F17" s="22">
        <v>0</v>
      </c>
      <c r="G17" s="22">
        <v>0</v>
      </c>
      <c r="H17" s="22">
        <v>271.69</v>
      </c>
      <c r="I17" s="23">
        <f t="shared" si="0"/>
        <v>271.69</v>
      </c>
      <c r="J17" s="23">
        <f t="shared" si="1"/>
        <v>0</v>
      </c>
    </row>
    <row r="18" spans="1:10" x14ac:dyDescent="0.3">
      <c r="A18" s="2">
        <v>1</v>
      </c>
      <c r="B18" s="20" t="s">
        <v>11</v>
      </c>
      <c r="C18" s="20" t="s">
        <v>28</v>
      </c>
      <c r="D18" s="21" t="s">
        <v>29</v>
      </c>
      <c r="E18" s="22">
        <v>69330</v>
      </c>
      <c r="F18" s="22">
        <f>F19+F23</f>
        <v>16685641.379999999</v>
      </c>
      <c r="G18" s="22">
        <f>G19+G23</f>
        <v>16685641.379999999</v>
      </c>
      <c r="H18" s="22">
        <v>16693774.02</v>
      </c>
      <c r="I18" s="23">
        <f t="shared" si="0"/>
        <v>8132.640000000596</v>
      </c>
      <c r="J18" s="23">
        <f t="shared" si="1"/>
        <v>100.04874034994992</v>
      </c>
    </row>
    <row r="19" spans="1:10" ht="26.4" x14ac:dyDescent="0.3">
      <c r="A19" s="2">
        <v>1</v>
      </c>
      <c r="B19" s="20" t="s">
        <v>11</v>
      </c>
      <c r="C19" s="20" t="s">
        <v>30</v>
      </c>
      <c r="D19" s="21" t="s">
        <v>31</v>
      </c>
      <c r="E19" s="22">
        <v>69330</v>
      </c>
      <c r="F19" s="22">
        <f>F20+F21+F22</f>
        <v>428817.26</v>
      </c>
      <c r="G19" s="22">
        <f>G20+G21+G22</f>
        <v>428817.26</v>
      </c>
      <c r="H19" s="22">
        <v>431708.82999999996</v>
      </c>
      <c r="I19" s="23">
        <f t="shared" si="0"/>
        <v>2891.5699999999488</v>
      </c>
      <c r="J19" s="23">
        <f t="shared" si="1"/>
        <v>100.67431287630539</v>
      </c>
    </row>
    <row r="20" spans="1:10" ht="26.4" x14ac:dyDescent="0.3">
      <c r="A20" s="2">
        <v>0</v>
      </c>
      <c r="B20" s="20" t="s">
        <v>11</v>
      </c>
      <c r="C20" s="20" t="s">
        <v>32</v>
      </c>
      <c r="D20" s="21" t="s">
        <v>33</v>
      </c>
      <c r="E20" s="22">
        <v>20250</v>
      </c>
      <c r="F20" s="22">
        <v>386052.26</v>
      </c>
      <c r="G20" s="22">
        <v>386052.26</v>
      </c>
      <c r="H20" s="22">
        <v>388067.1</v>
      </c>
      <c r="I20" s="23">
        <f t="shared" si="0"/>
        <v>2014.8399999999674</v>
      </c>
      <c r="J20" s="23">
        <f t="shared" si="1"/>
        <v>100.52190861413426</v>
      </c>
    </row>
    <row r="21" spans="1:10" ht="39.6" x14ac:dyDescent="0.3">
      <c r="A21" s="2">
        <v>0</v>
      </c>
      <c r="B21" s="20" t="s">
        <v>11</v>
      </c>
      <c r="C21" s="20" t="s">
        <v>34</v>
      </c>
      <c r="D21" s="21" t="s">
        <v>35</v>
      </c>
      <c r="E21" s="22">
        <v>49080</v>
      </c>
      <c r="F21" s="22">
        <v>42765</v>
      </c>
      <c r="G21" s="22">
        <v>42765</v>
      </c>
      <c r="H21" s="22">
        <v>42766.73</v>
      </c>
      <c r="I21" s="23">
        <f t="shared" si="0"/>
        <v>1.7300000000032014</v>
      </c>
      <c r="J21" s="23">
        <f t="shared" si="1"/>
        <v>100.00404536419971</v>
      </c>
    </row>
    <row r="22" spans="1:10" ht="26.4" x14ac:dyDescent="0.3">
      <c r="A22" s="2">
        <v>0</v>
      </c>
      <c r="B22" s="20" t="s">
        <v>11</v>
      </c>
      <c r="C22" s="20" t="s">
        <v>36</v>
      </c>
      <c r="D22" s="21" t="s">
        <v>37</v>
      </c>
      <c r="E22" s="22">
        <v>0</v>
      </c>
      <c r="F22" s="22">
        <v>0</v>
      </c>
      <c r="G22" s="22">
        <v>0</v>
      </c>
      <c r="H22" s="22">
        <v>875</v>
      </c>
      <c r="I22" s="23">
        <f t="shared" si="0"/>
        <v>875</v>
      </c>
      <c r="J22" s="23">
        <f t="shared" si="1"/>
        <v>0</v>
      </c>
    </row>
    <row r="23" spans="1:10" x14ac:dyDescent="0.3">
      <c r="A23" s="2">
        <v>1</v>
      </c>
      <c r="B23" s="20" t="s">
        <v>11</v>
      </c>
      <c r="C23" s="20" t="s">
        <v>38</v>
      </c>
      <c r="D23" s="21" t="s">
        <v>39</v>
      </c>
      <c r="E23" s="22">
        <v>0</v>
      </c>
      <c r="F23" s="22">
        <f>F25+F24</f>
        <v>16256824.119999999</v>
      </c>
      <c r="G23" s="22">
        <f>G25+G24</f>
        <v>16256824.119999999</v>
      </c>
      <c r="H23" s="22">
        <v>16262065.189999999</v>
      </c>
      <c r="I23" s="23">
        <f t="shared" si="0"/>
        <v>5241.070000000298</v>
      </c>
      <c r="J23" s="23">
        <f t="shared" si="1"/>
        <v>100.03223919974353</v>
      </c>
    </row>
    <row r="24" spans="1:10" x14ac:dyDescent="0.3">
      <c r="A24" s="2">
        <v>0</v>
      </c>
      <c r="B24" s="20" t="s">
        <v>11</v>
      </c>
      <c r="C24" s="20" t="s">
        <v>40</v>
      </c>
      <c r="D24" s="21" t="s">
        <v>41</v>
      </c>
      <c r="E24" s="22">
        <v>0</v>
      </c>
      <c r="F24" s="22">
        <v>15743924.119999999</v>
      </c>
      <c r="G24" s="22">
        <v>15743924.119999999</v>
      </c>
      <c r="H24" s="22">
        <v>15743924.119999999</v>
      </c>
      <c r="I24" s="23">
        <f t="shared" si="0"/>
        <v>0</v>
      </c>
      <c r="J24" s="23">
        <f t="shared" si="1"/>
        <v>100</v>
      </c>
    </row>
    <row r="25" spans="1:10" ht="66" x14ac:dyDescent="0.3">
      <c r="A25" s="2">
        <v>0</v>
      </c>
      <c r="B25" s="20" t="s">
        <v>11</v>
      </c>
      <c r="C25" s="20" t="s">
        <v>42</v>
      </c>
      <c r="D25" s="21" t="s">
        <v>43</v>
      </c>
      <c r="E25" s="22">
        <v>0</v>
      </c>
      <c r="F25" s="22">
        <v>512900</v>
      </c>
      <c r="G25" s="22">
        <v>512900</v>
      </c>
      <c r="H25" s="22">
        <v>518141.07</v>
      </c>
      <c r="I25" s="23">
        <f t="shared" si="0"/>
        <v>5241.070000000007</v>
      </c>
      <c r="J25" s="23">
        <f t="shared" si="1"/>
        <v>101.0218502632092</v>
      </c>
    </row>
    <row r="26" spans="1:10" x14ac:dyDescent="0.3">
      <c r="A26" s="2">
        <v>1</v>
      </c>
      <c r="B26" s="20" t="s">
        <v>11</v>
      </c>
      <c r="C26" s="20" t="s">
        <v>44</v>
      </c>
      <c r="D26" s="21" t="s">
        <v>45</v>
      </c>
      <c r="E26" s="22">
        <v>0</v>
      </c>
      <c r="F26" s="22">
        <v>0</v>
      </c>
      <c r="G26" s="22">
        <v>0</v>
      </c>
      <c r="H26" s="22">
        <v>2.5</v>
      </c>
      <c r="I26" s="23">
        <f t="shared" si="0"/>
        <v>2.5</v>
      </c>
      <c r="J26" s="23">
        <f t="shared" si="1"/>
        <v>0</v>
      </c>
    </row>
    <row r="27" spans="1:10" x14ac:dyDescent="0.3">
      <c r="A27" s="2">
        <v>1</v>
      </c>
      <c r="B27" s="20" t="s">
        <v>11</v>
      </c>
      <c r="C27" s="20" t="s">
        <v>46</v>
      </c>
      <c r="D27" s="21" t="s">
        <v>47</v>
      </c>
      <c r="E27" s="22">
        <v>0</v>
      </c>
      <c r="F27" s="22">
        <v>0</v>
      </c>
      <c r="G27" s="22">
        <v>0</v>
      </c>
      <c r="H27" s="22">
        <v>2.5</v>
      </c>
      <c r="I27" s="23">
        <f t="shared" si="0"/>
        <v>2.5</v>
      </c>
      <c r="J27" s="23">
        <f t="shared" si="1"/>
        <v>0</v>
      </c>
    </row>
    <row r="28" spans="1:10" ht="39.6" x14ac:dyDescent="0.3">
      <c r="A28" s="2">
        <v>1</v>
      </c>
      <c r="B28" s="20" t="s">
        <v>11</v>
      </c>
      <c r="C28" s="20" t="s">
        <v>48</v>
      </c>
      <c r="D28" s="21" t="s">
        <v>49</v>
      </c>
      <c r="E28" s="22">
        <v>0</v>
      </c>
      <c r="F28" s="22">
        <v>0</v>
      </c>
      <c r="G28" s="22">
        <v>0</v>
      </c>
      <c r="H28" s="22">
        <v>2.5</v>
      </c>
      <c r="I28" s="23">
        <f t="shared" si="0"/>
        <v>2.5</v>
      </c>
      <c r="J28" s="23">
        <f t="shared" si="1"/>
        <v>0</v>
      </c>
    </row>
    <row r="29" spans="1:10" x14ac:dyDescent="0.3">
      <c r="A29" s="2">
        <v>1</v>
      </c>
      <c r="B29" s="20" t="s">
        <v>11</v>
      </c>
      <c r="C29" s="20" t="s">
        <v>50</v>
      </c>
      <c r="D29" s="21" t="s">
        <v>51</v>
      </c>
      <c r="E29" s="22">
        <v>0</v>
      </c>
      <c r="F29" s="22">
        <v>1020300</v>
      </c>
      <c r="G29" s="22">
        <v>1020300</v>
      </c>
      <c r="H29" s="22">
        <v>1020300</v>
      </c>
      <c r="I29" s="23">
        <f t="shared" si="0"/>
        <v>0</v>
      </c>
      <c r="J29" s="23">
        <f t="shared" si="1"/>
        <v>100</v>
      </c>
    </row>
    <row r="30" spans="1:10" x14ac:dyDescent="0.3">
      <c r="A30" s="2">
        <v>1</v>
      </c>
      <c r="B30" s="20" t="s">
        <v>11</v>
      </c>
      <c r="C30" s="20" t="s">
        <v>52</v>
      </c>
      <c r="D30" s="21" t="s">
        <v>53</v>
      </c>
      <c r="E30" s="22">
        <v>0</v>
      </c>
      <c r="F30" s="22">
        <v>1020300</v>
      </c>
      <c r="G30" s="22">
        <v>1020300</v>
      </c>
      <c r="H30" s="22">
        <v>1020300</v>
      </c>
      <c r="I30" s="23">
        <f t="shared" si="0"/>
        <v>0</v>
      </c>
      <c r="J30" s="23">
        <f t="shared" si="1"/>
        <v>100</v>
      </c>
    </row>
    <row r="31" spans="1:10" x14ac:dyDescent="0.3">
      <c r="A31" s="2">
        <v>1</v>
      </c>
      <c r="B31" s="20" t="s">
        <v>11</v>
      </c>
      <c r="C31" s="20" t="s">
        <v>54</v>
      </c>
      <c r="D31" s="21" t="s">
        <v>55</v>
      </c>
      <c r="E31" s="22">
        <v>0</v>
      </c>
      <c r="F31" s="22">
        <v>1020300</v>
      </c>
      <c r="G31" s="22">
        <v>1020300</v>
      </c>
      <c r="H31" s="22">
        <v>1020300</v>
      </c>
      <c r="I31" s="23">
        <f t="shared" si="0"/>
        <v>0</v>
      </c>
      <c r="J31" s="23">
        <f t="shared" si="1"/>
        <v>100</v>
      </c>
    </row>
    <row r="32" spans="1:10" ht="26.4" x14ac:dyDescent="0.3">
      <c r="A32" s="2">
        <v>0</v>
      </c>
      <c r="B32" s="20" t="s">
        <v>11</v>
      </c>
      <c r="C32" s="20" t="s">
        <v>56</v>
      </c>
      <c r="D32" s="21" t="s">
        <v>57</v>
      </c>
      <c r="E32" s="22">
        <v>0</v>
      </c>
      <c r="F32" s="22">
        <v>865800</v>
      </c>
      <c r="G32" s="22">
        <v>865800</v>
      </c>
      <c r="H32" s="22">
        <v>865800</v>
      </c>
      <c r="I32" s="23">
        <f t="shared" si="0"/>
        <v>0</v>
      </c>
      <c r="J32" s="23">
        <f t="shared" si="1"/>
        <v>100</v>
      </c>
    </row>
    <row r="33" spans="1:10" ht="52.8" x14ac:dyDescent="0.3">
      <c r="A33" s="2">
        <v>0</v>
      </c>
      <c r="B33" s="20" t="s">
        <v>11</v>
      </c>
      <c r="C33" s="20" t="s">
        <v>58</v>
      </c>
      <c r="D33" s="21" t="s">
        <v>59</v>
      </c>
      <c r="E33" s="22">
        <v>0</v>
      </c>
      <c r="F33" s="22">
        <v>154500</v>
      </c>
      <c r="G33" s="22">
        <v>154500</v>
      </c>
      <c r="H33" s="22">
        <v>154500</v>
      </c>
      <c r="I33" s="23">
        <f t="shared" si="0"/>
        <v>0</v>
      </c>
      <c r="J33" s="23">
        <f t="shared" si="1"/>
        <v>100</v>
      </c>
    </row>
    <row r="34" spans="1:10" x14ac:dyDescent="0.3">
      <c r="A34" s="2">
        <v>1</v>
      </c>
      <c r="B34" s="20"/>
      <c r="C34" s="20" t="s">
        <v>60</v>
      </c>
      <c r="D34" s="21" t="s">
        <v>61</v>
      </c>
      <c r="E34" s="22">
        <v>187930</v>
      </c>
      <c r="F34" s="22">
        <f>F14+F10</f>
        <v>16804241.379999999</v>
      </c>
      <c r="G34" s="22">
        <f>G14+G10</f>
        <v>16804241.379999999</v>
      </c>
      <c r="H34" s="22">
        <v>16855196.199999999</v>
      </c>
      <c r="I34" s="23">
        <f t="shared" si="0"/>
        <v>50954.820000000298</v>
      </c>
      <c r="J34" s="23">
        <f t="shared" si="1"/>
        <v>100.30322594663896</v>
      </c>
    </row>
    <row r="35" spans="1:10" x14ac:dyDescent="0.3">
      <c r="A35" s="2">
        <v>1</v>
      </c>
      <c r="B35" s="20"/>
      <c r="C35" s="20" t="s">
        <v>60</v>
      </c>
      <c r="D35" s="21" t="s">
        <v>62</v>
      </c>
      <c r="E35" s="22">
        <v>187930</v>
      </c>
      <c r="F35" s="22">
        <f>F29+F34</f>
        <v>17824541.379999999</v>
      </c>
      <c r="G35" s="22">
        <f t="shared" ref="G35:H35" si="2">G29+G34</f>
        <v>17824541.379999999</v>
      </c>
      <c r="H35" s="22">
        <f t="shared" si="2"/>
        <v>17875496.199999999</v>
      </c>
      <c r="I35" s="23">
        <f t="shared" si="0"/>
        <v>50954.820000000298</v>
      </c>
      <c r="J35" s="23">
        <f t="shared" si="1"/>
        <v>100.28586889790709</v>
      </c>
    </row>
    <row r="37" spans="1:10" x14ac:dyDescent="0.3">
      <c r="D37" s="5" t="s">
        <v>66</v>
      </c>
      <c r="F37" s="6" t="s">
        <v>67</v>
      </c>
    </row>
  </sheetData>
  <mergeCells count="4">
    <mergeCell ref="B4:J4"/>
    <mergeCell ref="B6:J6"/>
    <mergeCell ref="D5:I5"/>
    <mergeCell ref="G3:I3"/>
  </mergeCells>
  <conditionalFormatting sqref="B10:B35">
    <cfRule type="expression" dxfId="10" priority="3" stopIfTrue="1">
      <formula>A10=1</formula>
    </cfRule>
  </conditionalFormatting>
  <conditionalFormatting sqref="C10:C35">
    <cfRule type="expression" dxfId="9" priority="4" stopIfTrue="1">
      <formula>A10=1</formula>
    </cfRule>
  </conditionalFormatting>
  <conditionalFormatting sqref="D10:D35">
    <cfRule type="expression" dxfId="8" priority="5" stopIfTrue="1">
      <formula>A10=1</formula>
    </cfRule>
  </conditionalFormatting>
  <conditionalFormatting sqref="E10:E35">
    <cfRule type="expression" dxfId="7" priority="6" stopIfTrue="1">
      <formula>A10=1</formula>
    </cfRule>
  </conditionalFormatting>
  <conditionalFormatting sqref="F10:F35 G23 G18:G19 G14 G34 G35:H35">
    <cfRule type="expression" dxfId="6" priority="7" stopIfTrue="1">
      <formula>A10=1</formula>
    </cfRule>
  </conditionalFormatting>
  <conditionalFormatting sqref="G10:G35">
    <cfRule type="expression" dxfId="5" priority="8" stopIfTrue="1">
      <formula>A10=1</formula>
    </cfRule>
  </conditionalFormatting>
  <conditionalFormatting sqref="H10:H35">
    <cfRule type="expression" dxfId="4" priority="9" stopIfTrue="1">
      <formula>A10=1</formula>
    </cfRule>
  </conditionalFormatting>
  <conditionalFormatting sqref="I10:I35">
    <cfRule type="expression" dxfId="3" priority="10" stopIfTrue="1">
      <formula>A10=1</formula>
    </cfRule>
  </conditionalFormatting>
  <conditionalFormatting sqref="J10:J35">
    <cfRule type="expression" dxfId="2" priority="11" stopIfTrue="1">
      <formula>A10=1</formula>
    </cfRule>
  </conditionalFormatting>
  <conditionalFormatting sqref="F24">
    <cfRule type="expression" dxfId="1" priority="2" stopIfTrue="1">
      <formula>XFC24=1</formula>
    </cfRule>
  </conditionalFormatting>
  <conditionalFormatting sqref="G24">
    <cfRule type="expression" dxfId="0" priority="1" stopIfTrue="1">
      <formula>XFD24=1</formula>
    </cfRule>
  </conditionalFormatting>
  <pageMargins left="0.9055118110236221" right="0.51181102362204722" top="0.39370078740157483" bottom="0.39370078740157483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2026-02-14T18:38:03Z</cp:lastPrinted>
  <dcterms:created xsi:type="dcterms:W3CDTF">2026-02-10T14:30:31Z</dcterms:created>
  <dcterms:modified xsi:type="dcterms:W3CDTF">2026-02-14T18:38:05Z</dcterms:modified>
</cp:coreProperties>
</file>