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2" windowWidth="22992" windowHeight="12072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</workbook>
</file>

<file path=xl/calcChain.xml><?xml version="1.0" encoding="utf-8"?>
<calcChain xmlns="http://schemas.openxmlformats.org/spreadsheetml/2006/main">
  <c r="H34" i="2" l="1"/>
  <c r="G9" i="2"/>
  <c r="G34" i="2" s="1"/>
  <c r="F22" i="2"/>
  <c r="F9" i="2" s="1"/>
  <c r="E22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8" i="2"/>
  <c r="I29" i="2"/>
  <c r="I30" i="2"/>
  <c r="I31" i="2"/>
  <c r="I9" i="2" l="1"/>
  <c r="F34" i="2"/>
  <c r="I34" i="2" s="1"/>
  <c r="E9" i="2"/>
  <c r="E34" i="2" s="1"/>
</calcChain>
</file>

<file path=xl/sharedStrings.xml><?xml version="1.0" encoding="utf-8"?>
<sst xmlns="http://schemas.openxmlformats.org/spreadsheetml/2006/main" count="66" uniqueCount="49">
  <si>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</si>
  <si>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</si>
  <si>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</si>
  <si>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</si>
  <si>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</si>
  <si>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</si>
  <si>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Касові видатки за вказаний період</t>
  </si>
  <si>
    <t>% виконання на вказаний період (гр8/гр5*100)</t>
  </si>
  <si>
    <t>(грн)</t>
  </si>
  <si>
    <t>Плата за послуги бюджетних установ</t>
  </si>
  <si>
    <t>02</t>
  </si>
  <si>
    <t>Виконавчий комітет Мозолевської сільської ради Нікопольського району Дніпропетровської області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</si>
  <si>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</si>
  <si>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</si>
  <si>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</si>
  <si>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</si>
  <si>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</si>
  <si>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</si>
  <si>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2800</t>
  </si>
  <si>
    <t>Інші поточні видатки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</si>
  <si>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</si>
  <si>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</si>
  <si>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2230</t>
  </si>
  <si>
    <t>Продукти харчування</t>
  </si>
  <si>
    <t>3110</t>
  </si>
  <si>
    <t>Придбання обладнання і предметів довгострокового користування</t>
  </si>
  <si>
    <t>0211070</t>
  </si>
  <si>
    <t>Надання позашкільної освіти закладами позашкільної освіти, заходи із позашкільної роботи з дітьми</t>
  </si>
  <si>
    <t>2111</t>
  </si>
  <si>
    <t>Заробітна плата</t>
  </si>
  <si>
    <t>2120</t>
  </si>
  <si>
    <t>Нарахування на оплату праці</t>
  </si>
  <si>
    <t>0213104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</si>
  <si>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</si>
  <si>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0214030</t>
  </si>
  <si>
    <t>Забезпечення діяльності бібліотек</t>
  </si>
  <si>
    <t>0214060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</si>
  <si>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</si>
  <si>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водопровідно-каналізаційного господарства</t>
  </si>
  <si>
    <t xml:space="preserve">Всього </t>
  </si>
  <si>
    <t>0216013</t>
  </si>
  <si>
    <t>Аналіз фінансування установ за 2025 рік</t>
  </si>
  <si>
    <t>Секретар сільської ради</t>
  </si>
  <si>
    <t>Вероніка ШЕВЧЕНКО</t>
  </si>
  <si>
    <t>2274</t>
  </si>
  <si>
    <t>Оплата природного газу</t>
  </si>
  <si>
    <t>Додаток 4</t>
  </si>
  <si>
    <t>до рішення сільської ради</t>
  </si>
  <si>
    <t>від 18.02.2026 р. № 6104 - 53/VIII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</si>
</sst>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2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8CEFF4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0" borderId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6" fillId="8" borderId="2" applyNumberFormat="0" applyAlignment="0" applyProtection="0"/>
    <xf numFmtId="0" fontId="7" fillId="5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2" fillId="0" borderId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2" applyNumberFormat="0" applyAlignment="0" applyProtection="0"/>
    <xf numFmtId="0" fontId="17" fillId="0" borderId="0"/>
    <xf numFmtId="0" fontId="18" fillId="0" borderId="8" applyNumberFormat="0" applyFill="0" applyAlignment="0" applyProtection="0"/>
    <xf numFmtId="0" fontId="19" fillId="4" borderId="0" applyNumberFormat="0" applyBorder="0" applyAlignment="0" applyProtection="0"/>
    <xf numFmtId="0" fontId="3" fillId="23" borderId="9" applyNumberFormat="0" applyFont="0" applyAlignment="0" applyProtection="0"/>
    <xf numFmtId="0" fontId="1" fillId="23" borderId="9" applyNumberFormat="0" applyFont="0" applyAlignment="0" applyProtection="0"/>
    <xf numFmtId="0" fontId="20" fillId="22" borderId="10" applyNumberFormat="0" applyAlignment="0" applyProtection="0"/>
    <xf numFmtId="0" fontId="21" fillId="24" borderId="0" applyNumberFormat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/>
    <xf numFmtId="0" fontId="25" fillId="0" borderId="0" xfId="1" applyFont="1" applyAlignment="1">
      <alignment horizontal="center"/>
    </xf>
    <xf numFmtId="0" fontId="25" fillId="0" borderId="0" xfId="1" applyFont="1" applyAlignment="1">
      <alignment wrapText="1"/>
    </xf>
    <xf numFmtId="0" fontId="25" fillId="0" borderId="0" xfId="1" applyFont="1"/>
    <xf numFmtId="0" fontId="25" fillId="0" borderId="0" xfId="1" applyFont="1" applyAlignment="1">
      <alignment horizontal="right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Alignment="1">
      <alignment horizontal="center"/>
    </xf>
    <xf numFmtId="0" fontId="25" fillId="0" borderId="1" xfId="1" applyFont="1" applyBorder="1" applyAlignment="1">
      <alignment horizontal="center" vertical="center"/>
    </xf>
    <xf numFmtId="0" fontId="25" fillId="0" borderId="1" xfId="1" applyFont="1" applyBorder="1" applyAlignment="1">
      <alignment vertical="center" wrapText="1"/>
    </xf>
    <xf numFmtId="4" fontId="25" fillId="0" borderId="1" xfId="1" applyNumberFormat="1" applyFont="1" applyBorder="1" applyAlignment="1">
      <alignment vertical="center"/>
    </xf>
    <xf numFmtId="4" fontId="27" fillId="2" borderId="1" xfId="1" applyNumberFormat="1" applyFont="1" applyFill="1" applyBorder="1" applyAlignment="1">
      <alignment vertical="center"/>
    </xf>
    <xf numFmtId="4" fontId="27" fillId="25" borderId="1" xfId="1" applyNumberFormat="1" applyFont="1" applyFill="1" applyBorder="1" applyAlignment="1">
      <alignment vertical="center"/>
    </xf>
    <xf numFmtId="4" fontId="31" fillId="0" borderId="0" xfId="0" applyNumberFormat="1" applyFont="1"/>
    <xf numFmtId="0" fontId="2" fillId="0" borderId="11" xfId="1" applyFont="1" applyBorder="1" applyAlignment="1">
      <alignment horizontal="center"/>
    </xf>
    <xf numFmtId="0" fontId="1" fillId="0" borderId="11" xfId="1" applyBorder="1"/>
    <xf numFmtId="0" fontId="1" fillId="0" borderId="11" xfId="1" applyBorder="1" applyAlignment="1">
      <alignment vertical="center"/>
    </xf>
    <xf numFmtId="0" fontId="25" fillId="0" borderId="11" xfId="1" applyFont="1" applyBorder="1" applyAlignment="1">
      <alignment vertical="center"/>
    </xf>
    <xf numFmtId="0" fontId="29" fillId="0" borderId="0" xfId="0" applyFont="1" applyBorder="1"/>
    <xf numFmtId="4" fontId="28" fillId="26" borderId="1" xfId="0" applyNumberFormat="1" applyFont="1" applyFill="1" applyBorder="1" applyAlignment="1">
      <alignment vertical="center" wrapText="1"/>
    </xf>
    <xf numFmtId="0" fontId="28" fillId="26" borderId="1" xfId="0" applyFont="1" applyFill="1" applyBorder="1" applyAlignment="1">
      <alignment vertical="center" wrapText="1"/>
    </xf>
    <xf numFmtId="4" fontId="29" fillId="0" borderId="1" xfId="0" applyNumberFormat="1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164" fontId="29" fillId="27" borderId="1" xfId="0" applyNumberFormat="1" applyFont="1" applyFill="1" applyBorder="1" applyAlignment="1">
      <alignment horizontal="right" vertical="center" wrapText="1"/>
    </xf>
    <xf numFmtId="0" fontId="30" fillId="27" borderId="1" xfId="0" applyFont="1" applyFill="1" applyBorder="1" applyAlignment="1">
      <alignment horizontal="center" vertical="center" wrapText="1"/>
    </xf>
    <xf numFmtId="164" fontId="30" fillId="27" borderId="1" xfId="0" applyNumberFormat="1" applyFont="1" applyFill="1" applyBorder="1" applyAlignment="1">
      <alignment horizontal="left" vertical="center" wrapText="1"/>
    </xf>
    <xf numFmtId="49" fontId="28" fillId="26" borderId="1" xfId="0" applyNumberFormat="1" applyFont="1" applyFill="1" applyBorder="1" applyAlignment="1">
      <alignment vertical="center" wrapText="1"/>
    </xf>
    <xf numFmtId="0" fontId="26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4" fontId="31" fillId="0" borderId="0" xfId="0" applyNumberFormat="1" applyFont="1" applyAlignment="1">
      <alignment horizontal="left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54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8CEFF4"/>
      <color rgb="FF59F1F1"/>
      <color rgb="FF09FFF9"/>
      <color rgb="FF00F4EE"/>
      <color rgb="FF33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topLeftCell="B1" workbookViewId="0">
      <selection activeCell="F3" sqref="F3:H3"/>
    </sheetView>
  </sheetViews>
  <sheetFormatPr defaultRowHeight="13.2" x14ac:dyDescent="0.25"/>
  <cols>
    <col min="1" max="1" width="0" style="1" hidden="1" customWidth="1"/>
    <col min="2" max="2" width="12.6640625" style="4" customWidth="1"/>
    <col min="3" max="3" width="50.6640625" style="5" customWidth="1"/>
    <col min="4" max="9" width="15.6640625" style="6" customWidth="1"/>
    <col min="10" max="11" width="9.109375" style="6"/>
    <col min="12" max="241" width="9.109375" style="1"/>
    <col min="242" max="242" width="12.6640625" style="1" customWidth="1"/>
    <col min="243" max="243" width="50.6640625" style="1" customWidth="1"/>
    <col min="244" max="257" width="15.6640625" style="1" customWidth="1"/>
    <col min="258" max="497" width="9.109375" style="1"/>
    <col min="498" max="498" width="12.6640625" style="1" customWidth="1"/>
    <col min="499" max="499" width="50.6640625" style="1" customWidth="1"/>
    <col min="500" max="513" width="15.6640625" style="1" customWidth="1"/>
    <col min="514" max="753" width="9.109375" style="1"/>
    <col min="754" max="754" width="12.6640625" style="1" customWidth="1"/>
    <col min="755" max="755" width="50.6640625" style="1" customWidth="1"/>
    <col min="756" max="769" width="15.6640625" style="1" customWidth="1"/>
    <col min="770" max="1009" width="9.109375" style="1"/>
    <col min="1010" max="1010" width="12.6640625" style="1" customWidth="1"/>
    <col min="1011" max="1011" width="50.6640625" style="1" customWidth="1"/>
    <col min="1012" max="1025" width="15.6640625" style="1" customWidth="1"/>
    <col min="1026" max="1265" width="9.109375" style="1"/>
    <col min="1266" max="1266" width="12.6640625" style="1" customWidth="1"/>
    <col min="1267" max="1267" width="50.6640625" style="1" customWidth="1"/>
    <col min="1268" max="1281" width="15.6640625" style="1" customWidth="1"/>
    <col min="1282" max="1521" width="9.109375" style="1"/>
    <col min="1522" max="1522" width="12.6640625" style="1" customWidth="1"/>
    <col min="1523" max="1523" width="50.6640625" style="1" customWidth="1"/>
    <col min="1524" max="1537" width="15.6640625" style="1" customWidth="1"/>
    <col min="1538" max="1777" width="9.109375" style="1"/>
    <col min="1778" max="1778" width="12.6640625" style="1" customWidth="1"/>
    <col min="1779" max="1779" width="50.6640625" style="1" customWidth="1"/>
    <col min="1780" max="1793" width="15.6640625" style="1" customWidth="1"/>
    <col min="1794" max="2033" width="9.109375" style="1"/>
    <col min="2034" max="2034" width="12.6640625" style="1" customWidth="1"/>
    <col min="2035" max="2035" width="50.6640625" style="1" customWidth="1"/>
    <col min="2036" max="2049" width="15.6640625" style="1" customWidth="1"/>
    <col min="2050" max="2289" width="9.109375" style="1"/>
    <col min="2290" max="2290" width="12.6640625" style="1" customWidth="1"/>
    <col min="2291" max="2291" width="50.6640625" style="1" customWidth="1"/>
    <col min="2292" max="2305" width="15.6640625" style="1" customWidth="1"/>
    <col min="2306" max="2545" width="9.109375" style="1"/>
    <col min="2546" max="2546" width="12.6640625" style="1" customWidth="1"/>
    <col min="2547" max="2547" width="50.6640625" style="1" customWidth="1"/>
    <col min="2548" max="2561" width="15.6640625" style="1" customWidth="1"/>
    <col min="2562" max="2801" width="9.109375" style="1"/>
    <col min="2802" max="2802" width="12.6640625" style="1" customWidth="1"/>
    <col min="2803" max="2803" width="50.6640625" style="1" customWidth="1"/>
    <col min="2804" max="2817" width="15.6640625" style="1" customWidth="1"/>
    <col min="2818" max="3057" width="9.109375" style="1"/>
    <col min="3058" max="3058" width="12.6640625" style="1" customWidth="1"/>
    <col min="3059" max="3059" width="50.6640625" style="1" customWidth="1"/>
    <col min="3060" max="3073" width="15.6640625" style="1" customWidth="1"/>
    <col min="3074" max="3313" width="9.109375" style="1"/>
    <col min="3314" max="3314" width="12.6640625" style="1" customWidth="1"/>
    <col min="3315" max="3315" width="50.6640625" style="1" customWidth="1"/>
    <col min="3316" max="3329" width="15.6640625" style="1" customWidth="1"/>
    <col min="3330" max="3569" width="9.109375" style="1"/>
    <col min="3570" max="3570" width="12.6640625" style="1" customWidth="1"/>
    <col min="3571" max="3571" width="50.6640625" style="1" customWidth="1"/>
    <col min="3572" max="3585" width="15.6640625" style="1" customWidth="1"/>
    <col min="3586" max="3825" width="9.109375" style="1"/>
    <col min="3826" max="3826" width="12.6640625" style="1" customWidth="1"/>
    <col min="3827" max="3827" width="50.6640625" style="1" customWidth="1"/>
    <col min="3828" max="3841" width="15.6640625" style="1" customWidth="1"/>
    <col min="3842" max="4081" width="9.109375" style="1"/>
    <col min="4082" max="4082" width="12.6640625" style="1" customWidth="1"/>
    <col min="4083" max="4083" width="50.6640625" style="1" customWidth="1"/>
    <col min="4084" max="4097" width="15.6640625" style="1" customWidth="1"/>
    <col min="4098" max="4337" width="9.109375" style="1"/>
    <col min="4338" max="4338" width="12.6640625" style="1" customWidth="1"/>
    <col min="4339" max="4339" width="50.6640625" style="1" customWidth="1"/>
    <col min="4340" max="4353" width="15.6640625" style="1" customWidth="1"/>
    <col min="4354" max="4593" width="9.109375" style="1"/>
    <col min="4594" max="4594" width="12.6640625" style="1" customWidth="1"/>
    <col min="4595" max="4595" width="50.6640625" style="1" customWidth="1"/>
    <col min="4596" max="4609" width="15.6640625" style="1" customWidth="1"/>
    <col min="4610" max="4849" width="9.109375" style="1"/>
    <col min="4850" max="4850" width="12.6640625" style="1" customWidth="1"/>
    <col min="4851" max="4851" width="50.6640625" style="1" customWidth="1"/>
    <col min="4852" max="4865" width="15.6640625" style="1" customWidth="1"/>
    <col min="4866" max="5105" width="9.109375" style="1"/>
    <col min="5106" max="5106" width="12.6640625" style="1" customWidth="1"/>
    <col min="5107" max="5107" width="50.6640625" style="1" customWidth="1"/>
    <col min="5108" max="5121" width="15.6640625" style="1" customWidth="1"/>
    <col min="5122" max="5361" width="9.109375" style="1"/>
    <col min="5362" max="5362" width="12.6640625" style="1" customWidth="1"/>
    <col min="5363" max="5363" width="50.6640625" style="1" customWidth="1"/>
    <col min="5364" max="5377" width="15.6640625" style="1" customWidth="1"/>
    <col min="5378" max="5617" width="9.109375" style="1"/>
    <col min="5618" max="5618" width="12.6640625" style="1" customWidth="1"/>
    <col min="5619" max="5619" width="50.6640625" style="1" customWidth="1"/>
    <col min="5620" max="5633" width="15.6640625" style="1" customWidth="1"/>
    <col min="5634" max="5873" width="9.109375" style="1"/>
    <col min="5874" max="5874" width="12.6640625" style="1" customWidth="1"/>
    <col min="5875" max="5875" width="50.6640625" style="1" customWidth="1"/>
    <col min="5876" max="5889" width="15.6640625" style="1" customWidth="1"/>
    <col min="5890" max="6129" width="9.109375" style="1"/>
    <col min="6130" max="6130" width="12.6640625" style="1" customWidth="1"/>
    <col min="6131" max="6131" width="50.6640625" style="1" customWidth="1"/>
    <col min="6132" max="6145" width="15.6640625" style="1" customWidth="1"/>
    <col min="6146" max="6385" width="9.109375" style="1"/>
    <col min="6386" max="6386" width="12.6640625" style="1" customWidth="1"/>
    <col min="6387" max="6387" width="50.6640625" style="1" customWidth="1"/>
    <col min="6388" max="6401" width="15.6640625" style="1" customWidth="1"/>
    <col min="6402" max="6641" width="9.109375" style="1"/>
    <col min="6642" max="6642" width="12.6640625" style="1" customWidth="1"/>
    <col min="6643" max="6643" width="50.6640625" style="1" customWidth="1"/>
    <col min="6644" max="6657" width="15.6640625" style="1" customWidth="1"/>
    <col min="6658" max="6897" width="9.109375" style="1"/>
    <col min="6898" max="6898" width="12.6640625" style="1" customWidth="1"/>
    <col min="6899" max="6899" width="50.6640625" style="1" customWidth="1"/>
    <col min="6900" max="6913" width="15.6640625" style="1" customWidth="1"/>
    <col min="6914" max="7153" width="9.109375" style="1"/>
    <col min="7154" max="7154" width="12.6640625" style="1" customWidth="1"/>
    <col min="7155" max="7155" width="50.6640625" style="1" customWidth="1"/>
    <col min="7156" max="7169" width="15.6640625" style="1" customWidth="1"/>
    <col min="7170" max="7409" width="9.109375" style="1"/>
    <col min="7410" max="7410" width="12.6640625" style="1" customWidth="1"/>
    <col min="7411" max="7411" width="50.6640625" style="1" customWidth="1"/>
    <col min="7412" max="7425" width="15.6640625" style="1" customWidth="1"/>
    <col min="7426" max="7665" width="9.109375" style="1"/>
    <col min="7666" max="7666" width="12.6640625" style="1" customWidth="1"/>
    <col min="7667" max="7667" width="50.6640625" style="1" customWidth="1"/>
    <col min="7668" max="7681" width="15.6640625" style="1" customWidth="1"/>
    <col min="7682" max="7921" width="9.109375" style="1"/>
    <col min="7922" max="7922" width="12.6640625" style="1" customWidth="1"/>
    <col min="7923" max="7923" width="50.6640625" style="1" customWidth="1"/>
    <col min="7924" max="7937" width="15.6640625" style="1" customWidth="1"/>
    <col min="7938" max="8177" width="9.109375" style="1"/>
    <col min="8178" max="8178" width="12.6640625" style="1" customWidth="1"/>
    <col min="8179" max="8179" width="50.6640625" style="1" customWidth="1"/>
    <col min="8180" max="8193" width="15.6640625" style="1" customWidth="1"/>
    <col min="8194" max="8433" width="9.109375" style="1"/>
    <col min="8434" max="8434" width="12.6640625" style="1" customWidth="1"/>
    <col min="8435" max="8435" width="50.6640625" style="1" customWidth="1"/>
    <col min="8436" max="8449" width="15.6640625" style="1" customWidth="1"/>
    <col min="8450" max="8689" width="9.109375" style="1"/>
    <col min="8690" max="8690" width="12.6640625" style="1" customWidth="1"/>
    <col min="8691" max="8691" width="50.6640625" style="1" customWidth="1"/>
    <col min="8692" max="8705" width="15.6640625" style="1" customWidth="1"/>
    <col min="8706" max="8945" width="9.109375" style="1"/>
    <col min="8946" max="8946" width="12.6640625" style="1" customWidth="1"/>
    <col min="8947" max="8947" width="50.6640625" style="1" customWidth="1"/>
    <col min="8948" max="8961" width="15.6640625" style="1" customWidth="1"/>
    <col min="8962" max="9201" width="9.109375" style="1"/>
    <col min="9202" max="9202" width="12.6640625" style="1" customWidth="1"/>
    <col min="9203" max="9203" width="50.6640625" style="1" customWidth="1"/>
    <col min="9204" max="9217" width="15.6640625" style="1" customWidth="1"/>
    <col min="9218" max="9457" width="9.109375" style="1"/>
    <col min="9458" max="9458" width="12.6640625" style="1" customWidth="1"/>
    <col min="9459" max="9459" width="50.6640625" style="1" customWidth="1"/>
    <col min="9460" max="9473" width="15.6640625" style="1" customWidth="1"/>
    <col min="9474" max="9713" width="9.109375" style="1"/>
    <col min="9714" max="9714" width="12.6640625" style="1" customWidth="1"/>
    <col min="9715" max="9715" width="50.6640625" style="1" customWidth="1"/>
    <col min="9716" max="9729" width="15.6640625" style="1" customWidth="1"/>
    <col min="9730" max="9969" width="9.109375" style="1"/>
    <col min="9970" max="9970" width="12.6640625" style="1" customWidth="1"/>
    <col min="9971" max="9971" width="50.6640625" style="1" customWidth="1"/>
    <col min="9972" max="9985" width="15.6640625" style="1" customWidth="1"/>
    <col min="9986" max="10225" width="9.109375" style="1"/>
    <col min="10226" max="10226" width="12.6640625" style="1" customWidth="1"/>
    <col min="10227" max="10227" width="50.6640625" style="1" customWidth="1"/>
    <col min="10228" max="10241" width="15.6640625" style="1" customWidth="1"/>
    <col min="10242" max="10481" width="9.109375" style="1"/>
    <col min="10482" max="10482" width="12.6640625" style="1" customWidth="1"/>
    <col min="10483" max="10483" width="50.6640625" style="1" customWidth="1"/>
    <col min="10484" max="10497" width="15.6640625" style="1" customWidth="1"/>
    <col min="10498" max="10737" width="9.109375" style="1"/>
    <col min="10738" max="10738" width="12.6640625" style="1" customWidth="1"/>
    <col min="10739" max="10739" width="50.6640625" style="1" customWidth="1"/>
    <col min="10740" max="10753" width="15.6640625" style="1" customWidth="1"/>
    <col min="10754" max="10993" width="9.109375" style="1"/>
    <col min="10994" max="10994" width="12.6640625" style="1" customWidth="1"/>
    <col min="10995" max="10995" width="50.6640625" style="1" customWidth="1"/>
    <col min="10996" max="11009" width="15.6640625" style="1" customWidth="1"/>
    <col min="11010" max="11249" width="9.109375" style="1"/>
    <col min="11250" max="11250" width="12.6640625" style="1" customWidth="1"/>
    <col min="11251" max="11251" width="50.6640625" style="1" customWidth="1"/>
    <col min="11252" max="11265" width="15.6640625" style="1" customWidth="1"/>
    <col min="11266" max="11505" width="9.109375" style="1"/>
    <col min="11506" max="11506" width="12.6640625" style="1" customWidth="1"/>
    <col min="11507" max="11507" width="50.6640625" style="1" customWidth="1"/>
    <col min="11508" max="11521" width="15.6640625" style="1" customWidth="1"/>
    <col min="11522" max="11761" width="9.109375" style="1"/>
    <col min="11762" max="11762" width="12.6640625" style="1" customWidth="1"/>
    <col min="11763" max="11763" width="50.6640625" style="1" customWidth="1"/>
    <col min="11764" max="11777" width="15.6640625" style="1" customWidth="1"/>
    <col min="11778" max="12017" width="9.109375" style="1"/>
    <col min="12018" max="12018" width="12.6640625" style="1" customWidth="1"/>
    <col min="12019" max="12019" width="50.6640625" style="1" customWidth="1"/>
    <col min="12020" max="12033" width="15.6640625" style="1" customWidth="1"/>
    <col min="12034" max="12273" width="9.109375" style="1"/>
    <col min="12274" max="12274" width="12.6640625" style="1" customWidth="1"/>
    <col min="12275" max="12275" width="50.6640625" style="1" customWidth="1"/>
    <col min="12276" max="12289" width="15.6640625" style="1" customWidth="1"/>
    <col min="12290" max="12529" width="9.109375" style="1"/>
    <col min="12530" max="12530" width="12.6640625" style="1" customWidth="1"/>
    <col min="12531" max="12531" width="50.6640625" style="1" customWidth="1"/>
    <col min="12532" max="12545" width="15.6640625" style="1" customWidth="1"/>
    <col min="12546" max="12785" width="9.109375" style="1"/>
    <col min="12786" max="12786" width="12.6640625" style="1" customWidth="1"/>
    <col min="12787" max="12787" width="50.6640625" style="1" customWidth="1"/>
    <col min="12788" max="12801" width="15.6640625" style="1" customWidth="1"/>
    <col min="12802" max="13041" width="9.109375" style="1"/>
    <col min="13042" max="13042" width="12.6640625" style="1" customWidth="1"/>
    <col min="13043" max="13043" width="50.6640625" style="1" customWidth="1"/>
    <col min="13044" max="13057" width="15.6640625" style="1" customWidth="1"/>
    <col min="13058" max="13297" width="9.109375" style="1"/>
    <col min="13298" max="13298" width="12.6640625" style="1" customWidth="1"/>
    <col min="13299" max="13299" width="50.6640625" style="1" customWidth="1"/>
    <col min="13300" max="13313" width="15.6640625" style="1" customWidth="1"/>
    <col min="13314" max="13553" width="9.109375" style="1"/>
    <col min="13554" max="13554" width="12.6640625" style="1" customWidth="1"/>
    <col min="13555" max="13555" width="50.6640625" style="1" customWidth="1"/>
    <col min="13556" max="13569" width="15.6640625" style="1" customWidth="1"/>
    <col min="13570" max="13809" width="9.109375" style="1"/>
    <col min="13810" max="13810" width="12.6640625" style="1" customWidth="1"/>
    <col min="13811" max="13811" width="50.6640625" style="1" customWidth="1"/>
    <col min="13812" max="13825" width="15.6640625" style="1" customWidth="1"/>
    <col min="13826" max="14065" width="9.109375" style="1"/>
    <col min="14066" max="14066" width="12.6640625" style="1" customWidth="1"/>
    <col min="14067" max="14067" width="50.6640625" style="1" customWidth="1"/>
    <col min="14068" max="14081" width="15.6640625" style="1" customWidth="1"/>
    <col min="14082" max="14321" width="9.109375" style="1"/>
    <col min="14322" max="14322" width="12.6640625" style="1" customWidth="1"/>
    <col min="14323" max="14323" width="50.6640625" style="1" customWidth="1"/>
    <col min="14324" max="14337" width="15.6640625" style="1" customWidth="1"/>
    <col min="14338" max="14577" width="9.109375" style="1"/>
    <col min="14578" max="14578" width="12.6640625" style="1" customWidth="1"/>
    <col min="14579" max="14579" width="50.6640625" style="1" customWidth="1"/>
    <col min="14580" max="14593" width="15.6640625" style="1" customWidth="1"/>
    <col min="14594" max="14833" width="9.109375" style="1"/>
    <col min="14834" max="14834" width="12.6640625" style="1" customWidth="1"/>
    <col min="14835" max="14835" width="50.6640625" style="1" customWidth="1"/>
    <col min="14836" max="14849" width="15.6640625" style="1" customWidth="1"/>
    <col min="14850" max="15089" width="9.109375" style="1"/>
    <col min="15090" max="15090" width="12.6640625" style="1" customWidth="1"/>
    <col min="15091" max="15091" width="50.6640625" style="1" customWidth="1"/>
    <col min="15092" max="15105" width="15.6640625" style="1" customWidth="1"/>
    <col min="15106" max="15345" width="9.109375" style="1"/>
    <col min="15346" max="15346" width="12.6640625" style="1" customWidth="1"/>
    <col min="15347" max="15347" width="50.6640625" style="1" customWidth="1"/>
    <col min="15348" max="15361" width="15.6640625" style="1" customWidth="1"/>
    <col min="15362" max="15601" width="9.109375" style="1"/>
    <col min="15602" max="15602" width="12.6640625" style="1" customWidth="1"/>
    <col min="15603" max="15603" width="50.6640625" style="1" customWidth="1"/>
    <col min="15604" max="15617" width="15.6640625" style="1" customWidth="1"/>
    <col min="15618" max="15857" width="9.109375" style="1"/>
    <col min="15858" max="15858" width="12.6640625" style="1" customWidth="1"/>
    <col min="15859" max="15859" width="50.6640625" style="1" customWidth="1"/>
    <col min="15860" max="15873" width="15.6640625" style="1" customWidth="1"/>
    <col min="15874" max="16113" width="9.109375" style="1"/>
    <col min="16114" max="16114" width="12.6640625" style="1" customWidth="1"/>
    <col min="16115" max="16115" width="50.6640625" style="1" customWidth="1"/>
    <col min="16116" max="16129" width="15.6640625" style="1" customWidth="1"/>
    <col min="16130" max="16384" width="9.109375" style="1"/>
  </cols>
  <sheetData>
    <row r="1" spans="1:11" s="3" customFormat="1" ht="15.6" x14ac:dyDescent="0.3">
      <c r="B1" s="4"/>
      <c r="C1" s="5"/>
      <c r="D1" s="6"/>
      <c r="E1" s="6"/>
      <c r="F1" s="15" t="s">
        <v>46</v>
      </c>
      <c r="G1" s="6"/>
      <c r="H1" s="6"/>
      <c r="I1" s="6"/>
      <c r="J1" s="6"/>
      <c r="K1" s="6"/>
    </row>
    <row r="2" spans="1:11" ht="15.6" x14ac:dyDescent="0.3">
      <c r="F2" s="15" t="s">
        <v>47</v>
      </c>
    </row>
    <row r="3" spans="1:11" ht="15.6" x14ac:dyDescent="0.3">
      <c r="F3" s="31" t="s">
        <v>48</v>
      </c>
      <c r="G3" s="31"/>
      <c r="H3" s="31"/>
    </row>
    <row r="4" spans="1:11" ht="17.399999999999999" x14ac:dyDescent="0.3">
      <c r="B4" s="29" t="s">
        <v>41</v>
      </c>
      <c r="C4" s="29"/>
      <c r="D4" s="29"/>
      <c r="E4" s="29"/>
      <c r="F4" s="29"/>
      <c r="G4" s="29"/>
      <c r="H4" s="29"/>
      <c r="I4" s="29"/>
    </row>
    <row r="5" spans="1:11" x14ac:dyDescent="0.25">
      <c r="B5" s="30" t="s">
        <v>9</v>
      </c>
      <c r="C5" s="30"/>
      <c r="D5" s="30"/>
      <c r="E5" s="30"/>
      <c r="F5" s="30"/>
      <c r="G5" s="30"/>
      <c r="H5" s="30"/>
      <c r="I5" s="30"/>
    </row>
    <row r="6" spans="1:11" x14ac:dyDescent="0.25">
      <c r="I6" s="7" t="s">
        <v>8</v>
      </c>
    </row>
    <row r="7" spans="1:11" s="2" customFormat="1" ht="52.8" x14ac:dyDescent="0.25">
      <c r="A7" s="16"/>
      <c r="B7" s="8" t="s">
        <v>0</v>
      </c>
      <c r="C7" s="8" t="s">
        <v>1</v>
      </c>
      <c r="D7" s="8" t="s">
        <v>2</v>
      </c>
      <c r="E7" s="8" t="s">
        <v>3</v>
      </c>
      <c r="F7" s="8" t="s">
        <v>4</v>
      </c>
      <c r="G7" s="8" t="s">
        <v>5</v>
      </c>
      <c r="H7" s="8" t="s">
        <v>6</v>
      </c>
      <c r="I7" s="8" t="s">
        <v>7</v>
      </c>
      <c r="J7" s="9"/>
      <c r="K7" s="9"/>
    </row>
    <row r="8" spans="1:11" x14ac:dyDescent="0.25">
      <c r="A8" s="17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6</v>
      </c>
      <c r="I8" s="8">
        <v>7</v>
      </c>
    </row>
    <row r="9" spans="1:11" ht="26.4" x14ac:dyDescent="0.25">
      <c r="A9" s="18">
        <v>1</v>
      </c>
      <c r="B9" s="10" t="s">
        <v>10</v>
      </c>
      <c r="C9" s="11" t="s">
        <v>11</v>
      </c>
      <c r="D9" s="12">
        <v>69330</v>
      </c>
      <c r="E9" s="21">
        <f>E14+E17+E22+E28+E30+E32+E10</f>
        <v>1030798.8099999999</v>
      </c>
      <c r="F9" s="21">
        <f t="shared" ref="F9" si="0">F14+F17+F22+F28+F30+F32</f>
        <v>799681.2300000001</v>
      </c>
      <c r="G9" s="21">
        <f>G14+G17+G22+G28+G30+G32</f>
        <v>764460.58</v>
      </c>
      <c r="H9" s="12">
        <v>764460.58</v>
      </c>
      <c r="I9" s="13">
        <f t="shared" ref="I9:I26" si="1">IF(F9=0,0,(H9/F9)*100)</f>
        <v>95.595663787181778</v>
      </c>
    </row>
    <row r="10" spans="1:11" ht="52.8" x14ac:dyDescent="0.25">
      <c r="A10" s="18">
        <v>1</v>
      </c>
      <c r="B10" s="10" t="s">
        <v>12</v>
      </c>
      <c r="C10" s="11" t="s">
        <v>13</v>
      </c>
      <c r="D10" s="12">
        <v>49080</v>
      </c>
      <c r="E10" s="21">
        <v>178811.47</v>
      </c>
      <c r="F10" s="21">
        <v>178811.47</v>
      </c>
      <c r="G10" s="22">
        <v>0</v>
      </c>
      <c r="H10" s="22">
        <v>0</v>
      </c>
      <c r="I10" s="13">
        <f t="shared" si="1"/>
        <v>0</v>
      </c>
    </row>
    <row r="11" spans="1:11" x14ac:dyDescent="0.25">
      <c r="A11" s="18">
        <v>0</v>
      </c>
      <c r="B11" s="10" t="s">
        <v>14</v>
      </c>
      <c r="C11" s="11" t="s">
        <v>15</v>
      </c>
      <c r="D11" s="12">
        <v>14080</v>
      </c>
      <c r="E11" s="23">
        <v>14080</v>
      </c>
      <c r="F11" s="23">
        <v>14080</v>
      </c>
      <c r="G11" s="24">
        <v>0</v>
      </c>
      <c r="H11" s="24">
        <v>0</v>
      </c>
      <c r="I11" s="13">
        <f t="shared" si="1"/>
        <v>0</v>
      </c>
    </row>
    <row r="12" spans="1:11" x14ac:dyDescent="0.25">
      <c r="A12" s="18">
        <v>0</v>
      </c>
      <c r="B12" s="10" t="s">
        <v>16</v>
      </c>
      <c r="C12" s="11" t="s">
        <v>17</v>
      </c>
      <c r="D12" s="12">
        <v>30000</v>
      </c>
      <c r="E12" s="23">
        <v>159731.47</v>
      </c>
      <c r="F12" s="23">
        <v>159731.47</v>
      </c>
      <c r="G12" s="24">
        <v>0</v>
      </c>
      <c r="H12" s="24">
        <v>0</v>
      </c>
      <c r="I12" s="13">
        <f t="shared" si="1"/>
        <v>0</v>
      </c>
    </row>
    <row r="13" spans="1:11" x14ac:dyDescent="0.25">
      <c r="A13" s="18">
        <v>0</v>
      </c>
      <c r="B13" s="10" t="s">
        <v>18</v>
      </c>
      <c r="C13" s="11" t="s">
        <v>19</v>
      </c>
      <c r="D13" s="12">
        <v>5000</v>
      </c>
      <c r="E13" s="23">
        <v>5000</v>
      </c>
      <c r="F13" s="23">
        <v>5000</v>
      </c>
      <c r="G13" s="24">
        <v>0</v>
      </c>
      <c r="H13" s="24">
        <v>0</v>
      </c>
      <c r="I13" s="13">
        <f t="shared" si="1"/>
        <v>0</v>
      </c>
    </row>
    <row r="14" spans="1:11" ht="39.6" x14ac:dyDescent="0.25">
      <c r="A14" s="18">
        <v>1</v>
      </c>
      <c r="B14" s="10" t="s">
        <v>20</v>
      </c>
      <c r="C14" s="11" t="s">
        <v>21</v>
      </c>
      <c r="D14" s="12">
        <v>0</v>
      </c>
      <c r="E14" s="21">
        <v>330161.03000000003</v>
      </c>
      <c r="F14" s="21">
        <v>330161.03000000003</v>
      </c>
      <c r="G14" s="21">
        <v>329247.40000000002</v>
      </c>
      <c r="H14" s="21">
        <v>329247.40000000002</v>
      </c>
      <c r="I14" s="13">
        <f t="shared" si="1"/>
        <v>99.723277456458135</v>
      </c>
    </row>
    <row r="15" spans="1:11" x14ac:dyDescent="0.25">
      <c r="A15" s="18">
        <v>0</v>
      </c>
      <c r="B15" s="10" t="s">
        <v>22</v>
      </c>
      <c r="C15" s="11" t="s">
        <v>23</v>
      </c>
      <c r="D15" s="12">
        <v>0</v>
      </c>
      <c r="E15" s="23">
        <v>313233.40000000002</v>
      </c>
      <c r="F15" s="23">
        <v>313233.40000000002</v>
      </c>
      <c r="G15" s="23">
        <v>313233.40000000002</v>
      </c>
      <c r="H15" s="23">
        <v>313233.40000000002</v>
      </c>
      <c r="I15" s="13">
        <f t="shared" si="1"/>
        <v>100</v>
      </c>
    </row>
    <row r="16" spans="1:11" ht="26.4" x14ac:dyDescent="0.25">
      <c r="A16" s="18">
        <v>0</v>
      </c>
      <c r="B16" s="10" t="s">
        <v>24</v>
      </c>
      <c r="C16" s="11" t="s">
        <v>25</v>
      </c>
      <c r="D16" s="12">
        <v>0</v>
      </c>
      <c r="E16" s="23">
        <v>16927.63</v>
      </c>
      <c r="F16" s="23">
        <v>16927.63</v>
      </c>
      <c r="G16" s="23">
        <v>16014</v>
      </c>
      <c r="H16" s="23">
        <v>16014</v>
      </c>
      <c r="I16" s="13">
        <f t="shared" si="1"/>
        <v>94.602729383853486</v>
      </c>
    </row>
    <row r="17" spans="1:10" ht="26.4" x14ac:dyDescent="0.25">
      <c r="A17" s="18">
        <v>1</v>
      </c>
      <c r="B17" s="10" t="s">
        <v>26</v>
      </c>
      <c r="C17" s="11" t="s">
        <v>27</v>
      </c>
      <c r="D17" s="12">
        <v>20250</v>
      </c>
      <c r="E17" s="21">
        <v>43726.69</v>
      </c>
      <c r="F17" s="21">
        <v>43726.69</v>
      </c>
      <c r="G17" s="21">
        <v>36290</v>
      </c>
      <c r="H17" s="21">
        <v>36290</v>
      </c>
      <c r="I17" s="13">
        <f t="shared" si="1"/>
        <v>82.992789987076549</v>
      </c>
    </row>
    <row r="18" spans="1:10" x14ac:dyDescent="0.25">
      <c r="A18" s="18">
        <v>0</v>
      </c>
      <c r="B18" s="10" t="s">
        <v>28</v>
      </c>
      <c r="C18" s="11" t="s">
        <v>29</v>
      </c>
      <c r="D18" s="12">
        <v>8080</v>
      </c>
      <c r="E18" s="23">
        <v>8080</v>
      </c>
      <c r="F18" s="23">
        <v>8080</v>
      </c>
      <c r="G18" s="23">
        <v>8000</v>
      </c>
      <c r="H18" s="23">
        <v>8000</v>
      </c>
      <c r="I18" s="13">
        <f t="shared" si="1"/>
        <v>99.009900990099013</v>
      </c>
    </row>
    <row r="19" spans="1:10" x14ac:dyDescent="0.25">
      <c r="A19" s="18">
        <v>0</v>
      </c>
      <c r="B19" s="10" t="s">
        <v>30</v>
      </c>
      <c r="C19" s="11" t="s">
        <v>31</v>
      </c>
      <c r="D19" s="12">
        <v>1770</v>
      </c>
      <c r="E19" s="23">
        <v>1770</v>
      </c>
      <c r="F19" s="23">
        <v>1770</v>
      </c>
      <c r="G19" s="23">
        <v>1760</v>
      </c>
      <c r="H19" s="23">
        <v>1760</v>
      </c>
      <c r="I19" s="13">
        <f t="shared" si="1"/>
        <v>99.435028248587571</v>
      </c>
    </row>
    <row r="20" spans="1:10" x14ac:dyDescent="0.25">
      <c r="A20" s="18">
        <v>0</v>
      </c>
      <c r="B20" s="10" t="s">
        <v>14</v>
      </c>
      <c r="C20" s="11" t="s">
        <v>15</v>
      </c>
      <c r="D20" s="12">
        <v>3400</v>
      </c>
      <c r="E20" s="23">
        <v>1425</v>
      </c>
      <c r="F20" s="23">
        <v>1425</v>
      </c>
      <c r="G20" s="24">
        <v>0</v>
      </c>
      <c r="H20" s="24">
        <v>0</v>
      </c>
      <c r="I20" s="13">
        <f t="shared" si="1"/>
        <v>0</v>
      </c>
    </row>
    <row r="21" spans="1:10" ht="26.4" x14ac:dyDescent="0.25">
      <c r="A21" s="18">
        <v>0</v>
      </c>
      <c r="B21" s="10" t="s">
        <v>24</v>
      </c>
      <c r="C21" s="11" t="s">
        <v>25</v>
      </c>
      <c r="D21" s="12">
        <v>7000</v>
      </c>
      <c r="E21" s="23">
        <v>32451.69</v>
      </c>
      <c r="F21" s="23">
        <v>32451.69</v>
      </c>
      <c r="G21" s="23">
        <v>26530</v>
      </c>
      <c r="H21" s="23">
        <v>26530</v>
      </c>
      <c r="I21" s="13">
        <f t="shared" si="1"/>
        <v>81.752290866823884</v>
      </c>
    </row>
    <row r="22" spans="1:10" ht="52.8" x14ac:dyDescent="0.25">
      <c r="A22" s="18">
        <v>1</v>
      </c>
      <c r="B22" s="10" t="s">
        <v>32</v>
      </c>
      <c r="C22" s="11" t="s">
        <v>33</v>
      </c>
      <c r="D22" s="12">
        <v>0</v>
      </c>
      <c r="E22" s="12">
        <f>E23+E24+E25+E26+E27</f>
        <v>432596.26</v>
      </c>
      <c r="F22" s="12">
        <f t="shared" ref="F22" si="2">F23+F24+F25+F26+F27</f>
        <v>380290.15</v>
      </c>
      <c r="G22" s="14">
        <v>380290.15</v>
      </c>
      <c r="H22" s="12">
        <v>380290.15</v>
      </c>
      <c r="I22" s="13">
        <f t="shared" si="1"/>
        <v>100</v>
      </c>
    </row>
    <row r="23" spans="1:10" s="6" customFormat="1" x14ac:dyDescent="0.25">
      <c r="A23" s="19">
        <v>0</v>
      </c>
      <c r="B23" s="10" t="s">
        <v>28</v>
      </c>
      <c r="C23" s="11" t="s">
        <v>29</v>
      </c>
      <c r="D23" s="12">
        <v>0</v>
      </c>
      <c r="E23" s="25">
        <v>239348.23</v>
      </c>
      <c r="F23" s="25">
        <v>239348.23</v>
      </c>
      <c r="G23" s="12">
        <v>239348.23</v>
      </c>
      <c r="H23" s="12">
        <v>239348.23</v>
      </c>
      <c r="I23" s="13">
        <f t="shared" si="1"/>
        <v>100</v>
      </c>
    </row>
    <row r="24" spans="1:10" s="6" customFormat="1" x14ac:dyDescent="0.25">
      <c r="A24" s="19">
        <v>0</v>
      </c>
      <c r="B24" s="10" t="s">
        <v>30</v>
      </c>
      <c r="C24" s="11" t="s">
        <v>31</v>
      </c>
      <c r="D24" s="12">
        <v>0</v>
      </c>
      <c r="E24" s="25">
        <v>59984.03</v>
      </c>
      <c r="F24" s="25">
        <v>59984.03</v>
      </c>
      <c r="G24" s="12">
        <v>59984.03</v>
      </c>
      <c r="H24" s="12">
        <v>59984.03</v>
      </c>
      <c r="I24" s="13">
        <f t="shared" si="1"/>
        <v>100</v>
      </c>
    </row>
    <row r="25" spans="1:10" s="6" customFormat="1" x14ac:dyDescent="0.25">
      <c r="A25" s="19">
        <v>0</v>
      </c>
      <c r="B25" s="10" t="s">
        <v>22</v>
      </c>
      <c r="C25" s="11" t="s">
        <v>23</v>
      </c>
      <c r="D25" s="12">
        <v>0</v>
      </c>
      <c r="E25" s="25">
        <v>48677</v>
      </c>
      <c r="F25" s="25">
        <v>48677</v>
      </c>
      <c r="G25" s="12">
        <v>48677</v>
      </c>
      <c r="H25" s="12">
        <v>48677</v>
      </c>
      <c r="I25" s="13">
        <f t="shared" si="1"/>
        <v>100</v>
      </c>
    </row>
    <row r="26" spans="1:10" s="6" customFormat="1" x14ac:dyDescent="0.25">
      <c r="A26" s="19">
        <v>0</v>
      </c>
      <c r="B26" s="10" t="s">
        <v>16</v>
      </c>
      <c r="C26" s="11" t="s">
        <v>17</v>
      </c>
      <c r="D26" s="12">
        <v>0</v>
      </c>
      <c r="E26" s="25">
        <v>78677</v>
      </c>
      <c r="F26" s="25">
        <v>32280.89</v>
      </c>
      <c r="G26" s="12">
        <v>32280.89</v>
      </c>
      <c r="H26" s="12">
        <v>32280.89</v>
      </c>
      <c r="I26" s="13">
        <f t="shared" si="1"/>
        <v>100</v>
      </c>
    </row>
    <row r="27" spans="1:10" s="6" customFormat="1" x14ac:dyDescent="0.25">
      <c r="A27" s="19"/>
      <c r="B27" s="26" t="s">
        <v>44</v>
      </c>
      <c r="C27" s="27" t="s">
        <v>45</v>
      </c>
      <c r="D27" s="12"/>
      <c r="E27" s="25">
        <v>5910</v>
      </c>
      <c r="F27" s="25">
        <v>0</v>
      </c>
      <c r="G27" s="12"/>
      <c r="H27" s="12"/>
      <c r="I27" s="13"/>
    </row>
    <row r="28" spans="1:10" x14ac:dyDescent="0.25">
      <c r="A28" s="18">
        <v>1</v>
      </c>
      <c r="B28" s="10" t="s">
        <v>34</v>
      </c>
      <c r="C28" s="11" t="s">
        <v>35</v>
      </c>
      <c r="D28" s="12">
        <v>0</v>
      </c>
      <c r="E28" s="21">
        <v>13465.06</v>
      </c>
      <c r="F28" s="21">
        <v>13465.06</v>
      </c>
      <c r="G28" s="21">
        <v>1588.45</v>
      </c>
      <c r="H28" s="21">
        <v>1588.45</v>
      </c>
      <c r="I28" s="13">
        <f>IF(F28=0,0,(H28/F28)*100)</f>
        <v>11.796828235447894</v>
      </c>
    </row>
    <row r="29" spans="1:10" ht="26.4" x14ac:dyDescent="0.25">
      <c r="A29" s="18">
        <v>0</v>
      </c>
      <c r="B29" s="10" t="s">
        <v>24</v>
      </c>
      <c r="C29" s="11" t="s">
        <v>25</v>
      </c>
      <c r="D29" s="12">
        <v>0</v>
      </c>
      <c r="E29" s="23">
        <v>13465.06</v>
      </c>
      <c r="F29" s="23">
        <v>13465.06</v>
      </c>
      <c r="G29" s="23">
        <v>1588.45</v>
      </c>
      <c r="H29" s="23">
        <v>1588.45</v>
      </c>
      <c r="I29" s="13">
        <f>IF(F29=0,0,(H29/F29)*100)</f>
        <v>11.796828235447894</v>
      </c>
    </row>
    <row r="30" spans="1:10" ht="26.4" x14ac:dyDescent="0.25">
      <c r="A30" s="18">
        <v>1</v>
      </c>
      <c r="B30" s="10" t="s">
        <v>36</v>
      </c>
      <c r="C30" s="11" t="s">
        <v>37</v>
      </c>
      <c r="D30" s="12">
        <v>0</v>
      </c>
      <c r="E30" s="21">
        <v>17044.580000000002</v>
      </c>
      <c r="F30" s="21">
        <v>17044.580000000002</v>
      </c>
      <c r="G30" s="21">
        <v>17044.580000000002</v>
      </c>
      <c r="H30" s="21">
        <v>17044.580000000002</v>
      </c>
      <c r="I30" s="13">
        <f>IF(F30=0,0,(H30/F30)*100)</f>
        <v>100</v>
      </c>
    </row>
    <row r="31" spans="1:10" x14ac:dyDescent="0.25">
      <c r="A31" s="18">
        <v>0</v>
      </c>
      <c r="B31" s="10" t="s">
        <v>14</v>
      </c>
      <c r="C31" s="11" t="s">
        <v>15</v>
      </c>
      <c r="D31" s="12">
        <v>0</v>
      </c>
      <c r="E31" s="23">
        <v>17044.580000000002</v>
      </c>
      <c r="F31" s="23">
        <v>17044.580000000002</v>
      </c>
      <c r="G31" s="23">
        <v>17044.580000000002</v>
      </c>
      <c r="H31" s="23">
        <v>17044.580000000002</v>
      </c>
      <c r="I31" s="13">
        <f>IF(F31=0,0,(H31/F31)*100)</f>
        <v>100</v>
      </c>
    </row>
    <row r="32" spans="1:10" ht="26.4" x14ac:dyDescent="0.25">
      <c r="A32" s="18">
        <v>1</v>
      </c>
      <c r="B32" s="28" t="s">
        <v>40</v>
      </c>
      <c r="C32" s="22" t="s">
        <v>38</v>
      </c>
      <c r="D32" s="22">
        <v>0</v>
      </c>
      <c r="E32" s="21">
        <v>14993.72</v>
      </c>
      <c r="F32" s="21">
        <v>14993.72</v>
      </c>
      <c r="G32" s="22">
        <v>0</v>
      </c>
      <c r="H32" s="22">
        <v>0</v>
      </c>
      <c r="I32" s="22">
        <v>0</v>
      </c>
      <c r="J32" s="20"/>
    </row>
    <row r="33" spans="2:10" x14ac:dyDescent="0.25">
      <c r="B33" s="24">
        <v>2210</v>
      </c>
      <c r="C33" s="24" t="s">
        <v>15</v>
      </c>
      <c r="D33" s="24">
        <v>0</v>
      </c>
      <c r="E33" s="23">
        <v>14993.72</v>
      </c>
      <c r="F33" s="23">
        <v>14993.72</v>
      </c>
      <c r="G33" s="24">
        <v>0</v>
      </c>
      <c r="H33" s="24">
        <v>0</v>
      </c>
      <c r="I33" s="24">
        <v>0</v>
      </c>
      <c r="J33" s="20"/>
    </row>
    <row r="34" spans="2:10" x14ac:dyDescent="0.25">
      <c r="B34" s="22"/>
      <c r="C34" s="22" t="s">
        <v>39</v>
      </c>
      <c r="D34" s="21">
        <v>69330</v>
      </c>
      <c r="E34" s="21">
        <f t="shared" ref="E34:F34" si="3">E9</f>
        <v>1030798.8099999999</v>
      </c>
      <c r="F34" s="21">
        <f t="shared" si="3"/>
        <v>799681.2300000001</v>
      </c>
      <c r="G34" s="21">
        <f>G9</f>
        <v>764460.58</v>
      </c>
      <c r="H34" s="21">
        <f>H9</f>
        <v>764460.58</v>
      </c>
      <c r="I34" s="21">
        <f>H34/F34*100</f>
        <v>95.595663787181778</v>
      </c>
      <c r="J34" s="20"/>
    </row>
    <row r="36" spans="2:10" x14ac:dyDescent="0.25">
      <c r="C36" s="5" t="s">
        <v>42</v>
      </c>
      <c r="F36" s="6" t="s">
        <v>43</v>
      </c>
    </row>
    <row r="42" spans="2:10" hidden="1" x14ac:dyDescent="0.25"/>
  </sheetData>
  <mergeCells count="3">
    <mergeCell ref="B4:I4"/>
    <mergeCell ref="B5:I5"/>
    <mergeCell ref="F3:H3"/>
  </mergeCells>
  <conditionalFormatting sqref="B9:B31">
    <cfRule type="expression" dxfId="53" priority="61" stopIfTrue="1">
      <formula>A9=1</formula>
    </cfRule>
    <cfRule type="expression" dxfId="52" priority="62" stopIfTrue="1">
      <formula>A9=2</formula>
    </cfRule>
    <cfRule type="expression" dxfId="51" priority="63" stopIfTrue="1">
      <formula>A9=3</formula>
    </cfRule>
  </conditionalFormatting>
  <conditionalFormatting sqref="C9:C31">
    <cfRule type="expression" dxfId="50" priority="64" stopIfTrue="1">
      <formula>A9=1</formula>
    </cfRule>
    <cfRule type="expression" dxfId="49" priority="65" stopIfTrue="1">
      <formula>A9=2</formula>
    </cfRule>
    <cfRule type="expression" dxfId="48" priority="66" stopIfTrue="1">
      <formula>A9=3</formula>
    </cfRule>
  </conditionalFormatting>
  <conditionalFormatting sqref="D9:D31">
    <cfRule type="expression" dxfId="47" priority="67" stopIfTrue="1">
      <formula>A9=1</formula>
    </cfRule>
    <cfRule type="expression" dxfId="46" priority="68" stopIfTrue="1">
      <formula>A9=2</formula>
    </cfRule>
    <cfRule type="expression" dxfId="45" priority="69" stopIfTrue="1">
      <formula>A9=3</formula>
    </cfRule>
  </conditionalFormatting>
  <conditionalFormatting sqref="E9 E22:E27 F22:G22">
    <cfRule type="expression" dxfId="44" priority="70" stopIfTrue="1">
      <formula>A9=1</formula>
    </cfRule>
    <cfRule type="expression" dxfId="43" priority="71" stopIfTrue="1">
      <formula>A9=2</formula>
    </cfRule>
    <cfRule type="expression" dxfId="42" priority="72" stopIfTrue="1">
      <formula>A9=3</formula>
    </cfRule>
  </conditionalFormatting>
  <conditionalFormatting sqref="F22:F27 G9:G32 E9:F9">
    <cfRule type="expression" dxfId="41" priority="73" stopIfTrue="1">
      <formula>XFD9=1</formula>
    </cfRule>
    <cfRule type="expression" dxfId="40" priority="74" stopIfTrue="1">
      <formula>XFD9=2</formula>
    </cfRule>
    <cfRule type="expression" dxfId="39" priority="75" stopIfTrue="1">
      <formula>XFD9=3</formula>
    </cfRule>
  </conditionalFormatting>
  <conditionalFormatting sqref="H9 H22:H27">
    <cfRule type="expression" dxfId="38" priority="82" stopIfTrue="1">
      <formula>A9=1</formula>
    </cfRule>
    <cfRule type="expression" dxfId="37" priority="83" stopIfTrue="1">
      <formula>A9=2</formula>
    </cfRule>
    <cfRule type="expression" dxfId="36" priority="84" stopIfTrue="1">
      <formula>A9=3</formula>
    </cfRule>
  </conditionalFormatting>
  <conditionalFormatting sqref="I9:I31">
    <cfRule type="expression" dxfId="35" priority="106" stopIfTrue="1">
      <formula>A9=1</formula>
    </cfRule>
    <cfRule type="expression" dxfId="34" priority="107" stopIfTrue="1">
      <formula>A9=2</formula>
    </cfRule>
    <cfRule type="expression" dxfId="33" priority="108" stopIfTrue="1">
      <formula>A9=3</formula>
    </cfRule>
  </conditionalFormatting>
  <conditionalFormatting sqref="B35:B43">
    <cfRule type="expression" dxfId="32" priority="58" stopIfTrue="1">
      <formula>A35=1</formula>
    </cfRule>
    <cfRule type="expression" dxfId="31" priority="59" stopIfTrue="1">
      <formula>A35=2</formula>
    </cfRule>
    <cfRule type="expression" dxfId="30" priority="60" stopIfTrue="1">
      <formula>A35=3</formula>
    </cfRule>
  </conditionalFormatting>
  <conditionalFormatting sqref="C35:C43">
    <cfRule type="expression" dxfId="29" priority="55" stopIfTrue="1">
      <formula>A35=1</formula>
    </cfRule>
    <cfRule type="expression" dxfId="28" priority="56" stopIfTrue="1">
      <formula>A35=2</formula>
    </cfRule>
    <cfRule type="expression" dxfId="27" priority="57" stopIfTrue="1">
      <formula>A35=3</formula>
    </cfRule>
  </conditionalFormatting>
  <conditionalFormatting sqref="D35:D43">
    <cfRule type="expression" dxfId="26" priority="52" stopIfTrue="1">
      <formula>A35=1</formula>
    </cfRule>
    <cfRule type="expression" dxfId="25" priority="53" stopIfTrue="1">
      <formula>A35=2</formula>
    </cfRule>
    <cfRule type="expression" dxfId="24" priority="54" stopIfTrue="1">
      <formula>A35=3</formula>
    </cfRule>
  </conditionalFormatting>
  <conditionalFormatting sqref="E35:E43">
    <cfRule type="expression" dxfId="23" priority="49" stopIfTrue="1">
      <formula>A35=1</formula>
    </cfRule>
    <cfRule type="expression" dxfId="22" priority="50" stopIfTrue="1">
      <formula>A35=2</formula>
    </cfRule>
    <cfRule type="expression" dxfId="21" priority="51" stopIfTrue="1">
      <formula>A35=3</formula>
    </cfRule>
  </conditionalFormatting>
  <conditionalFormatting sqref="F35:G43">
    <cfRule type="expression" dxfId="20" priority="46" stopIfTrue="1">
      <formula>A35=1</formula>
    </cfRule>
    <cfRule type="expression" dxfId="19" priority="47" stopIfTrue="1">
      <formula>A35=2</formula>
    </cfRule>
    <cfRule type="expression" dxfId="18" priority="48" stopIfTrue="1">
      <formula>A35=3</formula>
    </cfRule>
  </conditionalFormatting>
  <conditionalFormatting sqref="H35:H43">
    <cfRule type="expression" dxfId="17" priority="37" stopIfTrue="1">
      <formula>A35=1</formula>
    </cfRule>
    <cfRule type="expression" dxfId="16" priority="38" stopIfTrue="1">
      <formula>A35=2</formula>
    </cfRule>
    <cfRule type="expression" dxfId="15" priority="39" stopIfTrue="1">
      <formula>A35=3</formula>
    </cfRule>
  </conditionalFormatting>
  <conditionalFormatting sqref="I35:I43">
    <cfRule type="expression" dxfId="14" priority="13" stopIfTrue="1">
      <formula>A35=1</formula>
    </cfRule>
    <cfRule type="expression" dxfId="13" priority="14" stopIfTrue="1">
      <formula>A35=2</formula>
    </cfRule>
    <cfRule type="expression" dxfId="12" priority="15" stopIfTrue="1">
      <formula>A35=3</formula>
    </cfRule>
  </conditionalFormatting>
  <conditionalFormatting sqref="G21:G25">
    <cfRule type="expression" dxfId="11" priority="10" stopIfTrue="1">
      <formula>XFD21=1</formula>
    </cfRule>
    <cfRule type="expression" dxfId="10" priority="11" stopIfTrue="1">
      <formula>XFD21=2</formula>
    </cfRule>
    <cfRule type="expression" dxfId="9" priority="12" stopIfTrue="1">
      <formula>XFD21=3</formula>
    </cfRule>
  </conditionalFormatting>
  <conditionalFormatting sqref="G26:G27">
    <cfRule type="expression" dxfId="8" priority="7" stopIfTrue="1">
      <formula>XFD26=1</formula>
    </cfRule>
    <cfRule type="expression" dxfId="7" priority="8" stopIfTrue="1">
      <formula>XFD26=2</formula>
    </cfRule>
    <cfRule type="expression" dxfId="6" priority="9" stopIfTrue="1">
      <formula>XFD26=3</formula>
    </cfRule>
  </conditionalFormatting>
  <conditionalFormatting sqref="G22:G27">
    <cfRule type="expression" dxfId="5" priority="4" stopIfTrue="1">
      <formula>XFD22=1</formula>
    </cfRule>
    <cfRule type="expression" dxfId="4" priority="5" stopIfTrue="1">
      <formula>XFD22=2</formula>
    </cfRule>
    <cfRule type="expression" dxfId="3" priority="6" stopIfTrue="1">
      <formula>XFD22=3</formula>
    </cfRule>
  </conditionalFormatting>
  <conditionalFormatting sqref="G22">
    <cfRule type="expression" dxfId="2" priority="1" stopIfTrue="1">
      <formula>XFD22=1</formula>
    </cfRule>
    <cfRule type="expression" dxfId="1" priority="2" stopIfTrue="1">
      <formula>XFD22=2</formula>
    </cfRule>
    <cfRule type="expression" dxfId="0" priority="3" stopIfTrue="1">
      <formula>XFD22=3</formula>
    </cfRule>
  </conditionalFormatting>
  <pageMargins left="0.9055118110236221" right="0.51181102362204722" top="0.39370078740157483" bottom="0.39370078740157483" header="0" footer="0"/>
  <pageSetup paperSize="9" scale="62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analiz_vd0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2026-02-14T18:39:01Z</cp:lastPrinted>
  <dcterms:created xsi:type="dcterms:W3CDTF">2026-02-10T14:42:46Z</dcterms:created>
  <dcterms:modified xsi:type="dcterms:W3CDTF">2026-02-14T18:39:03Z</dcterms:modified>
</cp:coreProperties>
</file>